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інд.пр." sheetId="1" r:id="rId1"/>
    <sheet name="груп." sheetId="2" r:id="rId2"/>
    <sheet name="ком.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E29" i="2" l="1"/>
  <c r="D29" i="2"/>
  <c r="F29" i="2" s="1"/>
  <c r="E28" i="2"/>
  <c r="D28" i="2"/>
  <c r="F28" i="2" s="1"/>
  <c r="E27" i="2"/>
  <c r="D27" i="2"/>
  <c r="F27" i="2" s="1"/>
  <c r="E26" i="2"/>
  <c r="D26" i="2"/>
  <c r="F26" i="2" s="1"/>
  <c r="E25" i="2"/>
  <c r="D25" i="2"/>
  <c r="F25" i="2" s="1"/>
  <c r="E24" i="2"/>
  <c r="D24" i="2"/>
  <c r="F24" i="2" s="1"/>
  <c r="E23" i="2"/>
  <c r="D23" i="2"/>
  <c r="F23" i="2" s="1"/>
  <c r="E22" i="2"/>
  <c r="D22" i="2"/>
  <c r="F22" i="2" s="1"/>
  <c r="E21" i="2"/>
  <c r="D21" i="2"/>
  <c r="F21" i="2" s="1"/>
  <c r="E20" i="2"/>
  <c r="D20" i="2"/>
  <c r="F20" i="2" s="1"/>
  <c r="E19" i="2"/>
  <c r="D19" i="2"/>
  <c r="F19" i="2" s="1"/>
  <c r="E18" i="2"/>
  <c r="D18" i="2"/>
  <c r="F18" i="2" s="1"/>
  <c r="E17" i="2"/>
  <c r="D17" i="2"/>
  <c r="F17" i="2" s="1"/>
  <c r="E16" i="2"/>
  <c r="D16" i="2"/>
  <c r="F16" i="2" s="1"/>
  <c r="E15" i="2"/>
  <c r="D15" i="2"/>
  <c r="F15" i="2" s="1"/>
  <c r="E14" i="2"/>
  <c r="D14" i="2"/>
  <c r="F14" i="2" s="1"/>
  <c r="E13" i="2"/>
  <c r="D13" i="2"/>
  <c r="F13" i="2" s="1"/>
  <c r="E12" i="2"/>
  <c r="D12" i="2"/>
  <c r="F12" i="2" s="1"/>
  <c r="E11" i="2"/>
  <c r="D11" i="2"/>
  <c r="F11" i="2" s="1"/>
  <c r="E10" i="2"/>
  <c r="D10" i="2"/>
  <c r="F10" i="2" s="1"/>
  <c r="E35" i="3"/>
  <c r="G35" i="3" s="1"/>
  <c r="E34" i="3"/>
  <c r="G34" i="3" s="1"/>
  <c r="E33" i="3"/>
  <c r="G33" i="3" s="1"/>
  <c r="E32" i="3"/>
  <c r="G32" i="3" s="1"/>
  <c r="E31" i="3"/>
  <c r="G31" i="3" s="1"/>
  <c r="F30" i="3"/>
  <c r="E30" i="3"/>
  <c r="F29" i="3"/>
  <c r="E29" i="3"/>
  <c r="G29" i="3" s="1"/>
  <c r="F28" i="3"/>
  <c r="E28" i="3"/>
  <c r="G28" i="3" s="1"/>
  <c r="F27" i="3"/>
  <c r="E27" i="3"/>
  <c r="G27" i="3" s="1"/>
  <c r="F26" i="3"/>
  <c r="E26" i="3"/>
  <c r="G26" i="3" s="1"/>
  <c r="F25" i="3"/>
  <c r="E25" i="3"/>
  <c r="G25" i="3" s="1"/>
  <c r="F24" i="3"/>
  <c r="E24" i="3"/>
  <c r="G24" i="3" s="1"/>
  <c r="F23" i="3"/>
  <c r="E23" i="3"/>
  <c r="G23" i="3" s="1"/>
  <c r="F22" i="3"/>
  <c r="E22" i="3"/>
  <c r="G22" i="3" s="1"/>
  <c r="F21" i="3"/>
  <c r="E21" i="3"/>
  <c r="G21" i="3" s="1"/>
  <c r="F20" i="3"/>
  <c r="E20" i="3"/>
  <c r="G20" i="3" s="1"/>
  <c r="F19" i="3"/>
  <c r="E19" i="3"/>
  <c r="G19" i="3" s="1"/>
  <c r="F18" i="3"/>
  <c r="E18" i="3"/>
  <c r="G18" i="3" s="1"/>
  <c r="F17" i="3"/>
  <c r="E17" i="3"/>
  <c r="G17" i="3" s="1"/>
  <c r="F16" i="3"/>
  <c r="E16" i="3"/>
  <c r="G16" i="3" s="1"/>
  <c r="F15" i="3"/>
  <c r="E15" i="3"/>
  <c r="G15" i="3" s="1"/>
  <c r="F14" i="3"/>
  <c r="E14" i="3"/>
  <c r="G14" i="3" s="1"/>
  <c r="F13" i="3"/>
  <c r="E13" i="3"/>
  <c r="G13" i="3" s="1"/>
  <c r="F12" i="3"/>
  <c r="E12" i="3"/>
  <c r="G12" i="3" s="1"/>
  <c r="F11" i="3"/>
  <c r="E11" i="3"/>
  <c r="G11" i="3" s="1"/>
  <c r="L162" i="1"/>
  <c r="K162" i="1"/>
  <c r="J162" i="1"/>
  <c r="I162" i="1"/>
  <c r="M162" i="1" s="1"/>
  <c r="L161" i="1"/>
  <c r="K161" i="1"/>
  <c r="J161" i="1"/>
  <c r="I161" i="1"/>
  <c r="M161" i="1" s="1"/>
  <c r="L160" i="1"/>
  <c r="K160" i="1"/>
  <c r="J160" i="1"/>
  <c r="I160" i="1"/>
  <c r="M160" i="1" s="1"/>
  <c r="L159" i="1"/>
  <c r="K159" i="1"/>
  <c r="J159" i="1"/>
  <c r="I159" i="1"/>
  <c r="M159" i="1" s="1"/>
  <c r="L158" i="1"/>
  <c r="K158" i="1"/>
  <c r="J158" i="1"/>
  <c r="I158" i="1"/>
  <c r="M158" i="1" s="1"/>
  <c r="L157" i="1"/>
  <c r="K157" i="1"/>
  <c r="J157" i="1"/>
  <c r="I157" i="1"/>
  <c r="M157" i="1" s="1"/>
  <c r="L156" i="1"/>
  <c r="K156" i="1"/>
  <c r="J156" i="1"/>
  <c r="I156" i="1"/>
  <c r="M156" i="1" s="1"/>
  <c r="L155" i="1"/>
  <c r="K155" i="1"/>
  <c r="J155" i="1"/>
  <c r="I155" i="1"/>
  <c r="M155" i="1" s="1"/>
  <c r="L154" i="1"/>
  <c r="K154" i="1"/>
  <c r="J154" i="1"/>
  <c r="I154" i="1"/>
  <c r="M154" i="1" s="1"/>
  <c r="L153" i="1"/>
  <c r="K153" i="1"/>
  <c r="J153" i="1"/>
  <c r="I153" i="1"/>
  <c r="M153" i="1" s="1"/>
  <c r="L152" i="1"/>
  <c r="K152" i="1"/>
  <c r="J152" i="1"/>
  <c r="I152" i="1"/>
  <c r="M152" i="1" s="1"/>
  <c r="L151" i="1"/>
  <c r="K151" i="1"/>
  <c r="J151" i="1"/>
  <c r="I151" i="1"/>
  <c r="M151" i="1" s="1"/>
  <c r="L150" i="1"/>
  <c r="K150" i="1"/>
  <c r="J150" i="1"/>
  <c r="I150" i="1"/>
  <c r="M150" i="1" s="1"/>
  <c r="L147" i="1"/>
  <c r="K147" i="1"/>
  <c r="J147" i="1"/>
  <c r="I147" i="1"/>
  <c r="M147" i="1" s="1"/>
  <c r="L146" i="1"/>
  <c r="K146" i="1"/>
  <c r="J146" i="1"/>
  <c r="I146" i="1"/>
  <c r="M146" i="1" s="1"/>
  <c r="L145" i="1"/>
  <c r="K145" i="1"/>
  <c r="J145" i="1"/>
  <c r="I145" i="1"/>
  <c r="M145" i="1" s="1"/>
  <c r="L144" i="1"/>
  <c r="K144" i="1"/>
  <c r="J144" i="1"/>
  <c r="I144" i="1"/>
  <c r="M144" i="1" s="1"/>
  <c r="L143" i="1"/>
  <c r="K143" i="1"/>
  <c r="J143" i="1"/>
  <c r="I143" i="1"/>
  <c r="M143" i="1" s="1"/>
  <c r="L142" i="1"/>
  <c r="K142" i="1"/>
  <c r="J142" i="1"/>
  <c r="I142" i="1"/>
  <c r="M142" i="1" s="1"/>
  <c r="L141" i="1"/>
  <c r="K141" i="1"/>
  <c r="J141" i="1"/>
  <c r="I141" i="1"/>
  <c r="M141" i="1" s="1"/>
  <c r="L140" i="1"/>
  <c r="K140" i="1"/>
  <c r="J140" i="1"/>
  <c r="I140" i="1"/>
  <c r="M140" i="1" s="1"/>
  <c r="L139" i="1"/>
  <c r="K139" i="1"/>
  <c r="J139" i="1"/>
  <c r="I139" i="1"/>
  <c r="M139" i="1" s="1"/>
  <c r="L138" i="1"/>
  <c r="K138" i="1"/>
  <c r="J138" i="1"/>
  <c r="I138" i="1"/>
  <c r="M138" i="1" s="1"/>
  <c r="L137" i="1"/>
  <c r="K137" i="1"/>
  <c r="J137" i="1"/>
  <c r="I137" i="1"/>
  <c r="M137" i="1" s="1"/>
  <c r="L136" i="1"/>
  <c r="K136" i="1"/>
  <c r="J136" i="1"/>
  <c r="I136" i="1"/>
  <c r="M136" i="1" s="1"/>
  <c r="L135" i="1"/>
  <c r="K135" i="1"/>
  <c r="J135" i="1"/>
  <c r="I135" i="1"/>
  <c r="M135" i="1" s="1"/>
  <c r="L134" i="1"/>
  <c r="K134" i="1"/>
  <c r="J134" i="1"/>
  <c r="I134" i="1"/>
  <c r="M134" i="1" s="1"/>
  <c r="L133" i="1"/>
  <c r="K133" i="1"/>
  <c r="J133" i="1"/>
  <c r="I133" i="1"/>
  <c r="M133" i="1" s="1"/>
  <c r="L132" i="1"/>
  <c r="K132" i="1"/>
  <c r="J132" i="1"/>
  <c r="I132" i="1"/>
  <c r="M132" i="1" s="1"/>
  <c r="L131" i="1"/>
  <c r="K131" i="1"/>
  <c r="J131" i="1"/>
  <c r="I131" i="1"/>
  <c r="M131" i="1" s="1"/>
  <c r="L130" i="1"/>
  <c r="K130" i="1"/>
  <c r="J130" i="1"/>
  <c r="I130" i="1"/>
  <c r="M130" i="1" s="1"/>
  <c r="L129" i="1"/>
  <c r="K129" i="1"/>
  <c r="J129" i="1"/>
  <c r="I129" i="1"/>
  <c r="M129" i="1" s="1"/>
  <c r="L128" i="1"/>
  <c r="K128" i="1"/>
  <c r="J128" i="1"/>
  <c r="I128" i="1"/>
  <c r="M128" i="1" s="1"/>
  <c r="L127" i="1"/>
  <c r="K127" i="1"/>
  <c r="J127" i="1"/>
  <c r="I127" i="1"/>
  <c r="M127" i="1" s="1"/>
  <c r="L126" i="1"/>
  <c r="K126" i="1"/>
  <c r="J126" i="1"/>
  <c r="I126" i="1"/>
  <c r="M126" i="1" s="1"/>
  <c r="L125" i="1"/>
  <c r="K125" i="1"/>
  <c r="J125" i="1"/>
  <c r="I125" i="1"/>
  <c r="M125" i="1" s="1"/>
  <c r="L124" i="1"/>
  <c r="K124" i="1"/>
  <c r="J124" i="1"/>
  <c r="I124" i="1"/>
  <c r="M124" i="1" s="1"/>
  <c r="L123" i="1"/>
  <c r="K123" i="1"/>
  <c r="J123" i="1"/>
  <c r="I123" i="1"/>
  <c r="M123" i="1" s="1"/>
  <c r="L122" i="1"/>
  <c r="K122" i="1"/>
  <c r="J122" i="1"/>
  <c r="I122" i="1"/>
  <c r="M122" i="1" s="1"/>
  <c r="L121" i="1"/>
  <c r="K121" i="1"/>
  <c r="J121" i="1"/>
  <c r="I121" i="1"/>
  <c r="M121" i="1" s="1"/>
  <c r="L120" i="1"/>
  <c r="K120" i="1"/>
  <c r="J120" i="1"/>
  <c r="I120" i="1"/>
  <c r="M120" i="1" s="1"/>
  <c r="L119" i="1"/>
  <c r="K119" i="1"/>
  <c r="J119" i="1"/>
  <c r="I119" i="1"/>
  <c r="M119" i="1" s="1"/>
  <c r="L118" i="1"/>
  <c r="K118" i="1"/>
  <c r="J118" i="1"/>
  <c r="I118" i="1"/>
  <c r="M118" i="1" s="1"/>
  <c r="L117" i="1"/>
  <c r="K117" i="1"/>
  <c r="J117" i="1"/>
  <c r="I117" i="1"/>
  <c r="M117" i="1" s="1"/>
  <c r="L116" i="1"/>
  <c r="K116" i="1"/>
  <c r="J116" i="1"/>
  <c r="I116" i="1"/>
  <c r="M116" i="1" s="1"/>
  <c r="L115" i="1"/>
  <c r="K115" i="1"/>
  <c r="J115" i="1"/>
  <c r="I115" i="1"/>
  <c r="M115" i="1" s="1"/>
  <c r="L114" i="1"/>
  <c r="K114" i="1"/>
  <c r="J114" i="1"/>
  <c r="I114" i="1"/>
  <c r="M114" i="1" s="1"/>
  <c r="L113" i="1"/>
  <c r="K113" i="1"/>
  <c r="J113" i="1"/>
  <c r="I113" i="1"/>
  <c r="M113" i="1" s="1"/>
  <c r="L112" i="1"/>
  <c r="K112" i="1"/>
  <c r="J112" i="1"/>
  <c r="I112" i="1"/>
  <c r="M112" i="1" s="1"/>
  <c r="L111" i="1"/>
  <c r="K111" i="1"/>
  <c r="J111" i="1"/>
  <c r="I111" i="1"/>
  <c r="M111" i="1" s="1"/>
  <c r="L110" i="1"/>
  <c r="K110" i="1"/>
  <c r="J110" i="1"/>
  <c r="I110" i="1"/>
  <c r="M110" i="1" s="1"/>
  <c r="L109" i="1"/>
  <c r="K109" i="1"/>
  <c r="J109" i="1"/>
  <c r="I109" i="1"/>
  <c r="M109" i="1" s="1"/>
  <c r="L108" i="1"/>
  <c r="K108" i="1"/>
  <c r="J108" i="1"/>
  <c r="I108" i="1"/>
  <c r="M108" i="1" s="1"/>
  <c r="L107" i="1"/>
  <c r="K107" i="1"/>
  <c r="J107" i="1"/>
  <c r="I107" i="1"/>
  <c r="M107" i="1" s="1"/>
  <c r="L106" i="1"/>
  <c r="K106" i="1"/>
  <c r="J106" i="1"/>
  <c r="I106" i="1"/>
  <c r="M106" i="1" s="1"/>
  <c r="L105" i="1"/>
  <c r="K105" i="1"/>
  <c r="J105" i="1"/>
  <c r="I105" i="1"/>
  <c r="M105" i="1" s="1"/>
  <c r="L104" i="1"/>
  <c r="K104" i="1"/>
  <c r="J104" i="1"/>
  <c r="I104" i="1"/>
  <c r="M104" i="1" s="1"/>
  <c r="L103" i="1"/>
  <c r="K103" i="1"/>
  <c r="J103" i="1"/>
  <c r="I103" i="1"/>
  <c r="M103" i="1" s="1"/>
  <c r="L102" i="1"/>
  <c r="K102" i="1"/>
  <c r="J102" i="1"/>
  <c r="I102" i="1"/>
  <c r="M102" i="1" s="1"/>
  <c r="L101" i="1"/>
  <c r="K101" i="1"/>
  <c r="J101" i="1"/>
  <c r="I101" i="1"/>
  <c r="M101" i="1" s="1"/>
  <c r="L100" i="1"/>
  <c r="K100" i="1"/>
  <c r="J100" i="1"/>
  <c r="I100" i="1"/>
  <c r="M100" i="1" s="1"/>
  <c r="L99" i="1"/>
  <c r="K99" i="1"/>
  <c r="J99" i="1"/>
  <c r="I99" i="1"/>
  <c r="M99" i="1" s="1"/>
  <c r="L98" i="1"/>
  <c r="K98" i="1"/>
  <c r="J98" i="1"/>
  <c r="I98" i="1"/>
  <c r="M98" i="1" s="1"/>
  <c r="L97" i="1"/>
  <c r="K97" i="1"/>
  <c r="J97" i="1"/>
  <c r="I97" i="1"/>
  <c r="M97" i="1" s="1"/>
  <c r="L96" i="1"/>
  <c r="K96" i="1"/>
  <c r="J96" i="1"/>
  <c r="I96" i="1"/>
  <c r="M96" i="1" s="1"/>
  <c r="L95" i="1"/>
  <c r="K95" i="1"/>
  <c r="J95" i="1"/>
  <c r="I95" i="1"/>
  <c r="M95" i="1" s="1"/>
  <c r="L94" i="1"/>
  <c r="K94" i="1"/>
  <c r="J94" i="1"/>
  <c r="I94" i="1"/>
  <c r="M94" i="1" s="1"/>
  <c r="L93" i="1"/>
  <c r="K93" i="1"/>
  <c r="J93" i="1"/>
  <c r="I93" i="1"/>
  <c r="M93" i="1" s="1"/>
  <c r="L92" i="1"/>
  <c r="K92" i="1"/>
  <c r="J92" i="1"/>
  <c r="I92" i="1"/>
  <c r="M92" i="1" s="1"/>
  <c r="L91" i="1"/>
  <c r="K91" i="1"/>
  <c r="J91" i="1"/>
  <c r="I91" i="1"/>
  <c r="M91" i="1" s="1"/>
  <c r="L90" i="1"/>
  <c r="K90" i="1"/>
  <c r="J90" i="1"/>
  <c r="I90" i="1"/>
  <c r="M90" i="1" s="1"/>
  <c r="L89" i="1"/>
  <c r="K89" i="1"/>
  <c r="J89" i="1"/>
  <c r="I89" i="1"/>
  <c r="M89" i="1" s="1"/>
  <c r="L88" i="1"/>
  <c r="K88" i="1"/>
  <c r="J88" i="1"/>
  <c r="I88" i="1"/>
  <c r="M88" i="1" s="1"/>
  <c r="L87" i="1"/>
  <c r="K87" i="1"/>
  <c r="J87" i="1"/>
  <c r="I87" i="1"/>
  <c r="M87" i="1" s="1"/>
  <c r="L86" i="1"/>
  <c r="K86" i="1"/>
  <c r="J86" i="1"/>
  <c r="I86" i="1"/>
  <c r="M86" i="1" s="1"/>
  <c r="L85" i="1"/>
  <c r="K85" i="1"/>
  <c r="J85" i="1"/>
  <c r="I85" i="1"/>
  <c r="M85" i="1" s="1"/>
  <c r="L84" i="1"/>
  <c r="K84" i="1"/>
  <c r="J84" i="1"/>
  <c r="I84" i="1"/>
  <c r="M84" i="1" s="1"/>
  <c r="L83" i="1"/>
  <c r="K83" i="1"/>
  <c r="J83" i="1"/>
  <c r="I83" i="1"/>
  <c r="M83" i="1" s="1"/>
  <c r="L82" i="1"/>
  <c r="K82" i="1"/>
  <c r="J82" i="1"/>
  <c r="I82" i="1"/>
  <c r="M82" i="1" s="1"/>
  <c r="L81" i="1"/>
  <c r="K81" i="1"/>
  <c r="J81" i="1"/>
  <c r="I81" i="1"/>
  <c r="M81" i="1" s="1"/>
  <c r="L80" i="1"/>
  <c r="K80" i="1"/>
  <c r="J80" i="1"/>
  <c r="I80" i="1"/>
  <c r="M80" i="1" s="1"/>
  <c r="L79" i="1"/>
  <c r="K79" i="1"/>
  <c r="J79" i="1"/>
  <c r="I79" i="1"/>
  <c r="M79" i="1" s="1"/>
  <c r="L78" i="1"/>
  <c r="K78" i="1"/>
  <c r="J78" i="1"/>
  <c r="I78" i="1"/>
  <c r="M78" i="1" s="1"/>
  <c r="L77" i="1"/>
  <c r="K77" i="1"/>
  <c r="J77" i="1"/>
  <c r="I77" i="1"/>
  <c r="M77" i="1" s="1"/>
  <c r="L76" i="1"/>
  <c r="K76" i="1"/>
  <c r="J76" i="1"/>
  <c r="I76" i="1"/>
  <c r="M76" i="1" s="1"/>
  <c r="L75" i="1"/>
  <c r="K75" i="1"/>
  <c r="J75" i="1"/>
  <c r="I75" i="1"/>
  <c r="M75" i="1" s="1"/>
  <c r="L74" i="1"/>
  <c r="K74" i="1"/>
  <c r="J74" i="1"/>
  <c r="I74" i="1"/>
  <c r="M74" i="1" s="1"/>
  <c r="L73" i="1"/>
  <c r="K73" i="1"/>
  <c r="J73" i="1"/>
  <c r="I73" i="1"/>
  <c r="M73" i="1" s="1"/>
  <c r="L72" i="1"/>
  <c r="K72" i="1"/>
  <c r="J72" i="1"/>
  <c r="I72" i="1"/>
  <c r="M72" i="1" s="1"/>
  <c r="L71" i="1"/>
  <c r="K71" i="1"/>
  <c r="J71" i="1"/>
  <c r="I71" i="1"/>
  <c r="M71" i="1" s="1"/>
  <c r="L70" i="1"/>
  <c r="K70" i="1"/>
  <c r="J70" i="1"/>
  <c r="I70" i="1"/>
  <c r="M70" i="1" s="1"/>
  <c r="L69" i="1"/>
  <c r="K69" i="1"/>
  <c r="J69" i="1"/>
  <c r="I69" i="1"/>
  <c r="M69" i="1" s="1"/>
  <c r="L68" i="1"/>
  <c r="K68" i="1"/>
  <c r="J68" i="1"/>
  <c r="I68" i="1"/>
  <c r="M68" i="1" s="1"/>
  <c r="L67" i="1"/>
  <c r="K67" i="1"/>
  <c r="J67" i="1"/>
  <c r="I67" i="1"/>
  <c r="M67" i="1" s="1"/>
  <c r="L66" i="1"/>
  <c r="K66" i="1"/>
  <c r="J66" i="1"/>
  <c r="I66" i="1"/>
  <c r="M66" i="1" s="1"/>
  <c r="L65" i="1"/>
  <c r="K65" i="1"/>
  <c r="J65" i="1"/>
  <c r="I65" i="1"/>
  <c r="M65" i="1" s="1"/>
  <c r="L64" i="1"/>
  <c r="K64" i="1"/>
  <c r="J64" i="1"/>
  <c r="I64" i="1"/>
  <c r="M64" i="1" s="1"/>
  <c r="L63" i="1"/>
  <c r="K63" i="1"/>
  <c r="J63" i="1"/>
  <c r="I63" i="1"/>
  <c r="M63" i="1" s="1"/>
  <c r="L62" i="1"/>
  <c r="K62" i="1"/>
  <c r="J62" i="1"/>
  <c r="I62" i="1"/>
  <c r="M62" i="1" s="1"/>
  <c r="L61" i="1"/>
  <c r="K61" i="1"/>
  <c r="J61" i="1"/>
  <c r="I61" i="1"/>
  <c r="M61" i="1" s="1"/>
  <c r="L60" i="1"/>
  <c r="K60" i="1"/>
  <c r="J60" i="1"/>
  <c r="I60" i="1"/>
  <c r="M60" i="1" s="1"/>
  <c r="L59" i="1"/>
  <c r="K59" i="1"/>
  <c r="J59" i="1"/>
  <c r="I59" i="1"/>
  <c r="M59" i="1" s="1"/>
  <c r="L58" i="1"/>
  <c r="K58" i="1"/>
  <c r="J58" i="1"/>
  <c r="I58" i="1"/>
  <c r="M58" i="1" s="1"/>
  <c r="L57" i="1"/>
  <c r="K57" i="1"/>
  <c r="J57" i="1"/>
  <c r="I57" i="1"/>
  <c r="M57" i="1" s="1"/>
  <c r="L56" i="1"/>
  <c r="K56" i="1"/>
  <c r="J56" i="1"/>
  <c r="I56" i="1"/>
  <c r="M56" i="1" s="1"/>
  <c r="L55" i="1"/>
  <c r="K55" i="1"/>
  <c r="J55" i="1"/>
  <c r="I55" i="1"/>
  <c r="M55" i="1" s="1"/>
  <c r="L54" i="1"/>
  <c r="K54" i="1"/>
  <c r="J54" i="1"/>
  <c r="I54" i="1"/>
  <c r="M54" i="1" s="1"/>
  <c r="L53" i="1"/>
  <c r="K53" i="1"/>
  <c r="J53" i="1"/>
  <c r="I53" i="1"/>
  <c r="M53" i="1" s="1"/>
  <c r="L52" i="1"/>
  <c r="K52" i="1"/>
  <c r="J52" i="1"/>
  <c r="I52" i="1"/>
  <c r="M52" i="1" s="1"/>
  <c r="L51" i="1"/>
  <c r="K51" i="1"/>
  <c r="J51" i="1"/>
  <c r="I51" i="1"/>
  <c r="M51" i="1" s="1"/>
  <c r="L50" i="1"/>
  <c r="K50" i="1"/>
  <c r="J50" i="1"/>
  <c r="I50" i="1"/>
  <c r="M50" i="1" s="1"/>
  <c r="L49" i="1"/>
  <c r="K49" i="1"/>
  <c r="J49" i="1"/>
  <c r="I49" i="1"/>
  <c r="M49" i="1" s="1"/>
  <c r="L48" i="1"/>
  <c r="K48" i="1"/>
  <c r="J48" i="1"/>
  <c r="I48" i="1"/>
  <c r="M48" i="1" s="1"/>
  <c r="L47" i="1"/>
  <c r="K47" i="1"/>
  <c r="J47" i="1"/>
  <c r="I47" i="1"/>
  <c r="M47" i="1" s="1"/>
  <c r="L46" i="1"/>
  <c r="K46" i="1"/>
  <c r="J46" i="1"/>
  <c r="I46" i="1"/>
  <c r="M46" i="1" s="1"/>
  <c r="L45" i="1"/>
  <c r="K45" i="1"/>
  <c r="J45" i="1"/>
  <c r="I45" i="1"/>
  <c r="M45" i="1" s="1"/>
  <c r="L44" i="1"/>
  <c r="K44" i="1"/>
  <c r="J44" i="1"/>
  <c r="I44" i="1"/>
  <c r="M44" i="1" s="1"/>
  <c r="L43" i="1"/>
  <c r="K43" i="1"/>
  <c r="J43" i="1"/>
  <c r="I43" i="1"/>
  <c r="M43" i="1" s="1"/>
  <c r="L42" i="1"/>
  <c r="K42" i="1"/>
  <c r="J42" i="1"/>
  <c r="I42" i="1"/>
  <c r="M42" i="1" s="1"/>
  <c r="L41" i="1"/>
  <c r="K41" i="1"/>
  <c r="J41" i="1"/>
  <c r="I41" i="1"/>
  <c r="M41" i="1" s="1"/>
  <c r="L40" i="1"/>
  <c r="K40" i="1"/>
  <c r="J40" i="1"/>
  <c r="I40" i="1"/>
  <c r="M40" i="1" s="1"/>
  <c r="L39" i="1"/>
  <c r="K39" i="1"/>
  <c r="J39" i="1"/>
  <c r="I39" i="1"/>
  <c r="M39" i="1" s="1"/>
  <c r="L38" i="1"/>
  <c r="K38" i="1"/>
  <c r="J38" i="1"/>
  <c r="I38" i="1"/>
  <c r="M38" i="1" s="1"/>
  <c r="L37" i="1"/>
  <c r="K37" i="1"/>
  <c r="J37" i="1"/>
  <c r="I37" i="1"/>
  <c r="M37" i="1" s="1"/>
  <c r="L36" i="1"/>
  <c r="K36" i="1"/>
  <c r="J36" i="1"/>
  <c r="I36" i="1"/>
  <c r="M36" i="1" s="1"/>
  <c r="L35" i="1"/>
  <c r="K35" i="1"/>
  <c r="J35" i="1"/>
  <c r="I35" i="1"/>
  <c r="M35" i="1" s="1"/>
  <c r="L34" i="1"/>
  <c r="K34" i="1"/>
  <c r="J34" i="1"/>
  <c r="I34" i="1"/>
  <c r="M34" i="1" s="1"/>
  <c r="L33" i="1"/>
  <c r="K33" i="1"/>
  <c r="J33" i="1"/>
  <c r="I33" i="1"/>
  <c r="M33" i="1" s="1"/>
  <c r="L32" i="1"/>
  <c r="K32" i="1"/>
  <c r="J32" i="1"/>
  <c r="I32" i="1"/>
  <c r="M32" i="1" s="1"/>
  <c r="L31" i="1"/>
  <c r="K31" i="1"/>
  <c r="J31" i="1"/>
  <c r="I31" i="1"/>
  <c r="M31" i="1" s="1"/>
  <c r="L30" i="1"/>
  <c r="K30" i="1"/>
  <c r="J30" i="1"/>
  <c r="I30" i="1"/>
  <c r="M30" i="1" s="1"/>
  <c r="L29" i="1"/>
  <c r="K29" i="1"/>
  <c r="J29" i="1"/>
  <c r="I29" i="1"/>
  <c r="M29" i="1" s="1"/>
  <c r="L28" i="1"/>
  <c r="K28" i="1"/>
  <c r="J28" i="1"/>
  <c r="I28" i="1"/>
  <c r="M28" i="1" s="1"/>
  <c r="L27" i="1"/>
  <c r="K27" i="1"/>
  <c r="J27" i="1"/>
  <c r="I27" i="1"/>
  <c r="M27" i="1" s="1"/>
  <c r="L26" i="1"/>
  <c r="K26" i="1"/>
  <c r="J26" i="1"/>
  <c r="I26" i="1"/>
  <c r="M26" i="1" s="1"/>
  <c r="L25" i="1"/>
  <c r="K25" i="1"/>
  <c r="J25" i="1"/>
  <c r="I25" i="1"/>
  <c r="M25" i="1" s="1"/>
  <c r="L24" i="1"/>
  <c r="K24" i="1"/>
  <c r="J24" i="1"/>
  <c r="I24" i="1"/>
  <c r="M24" i="1" s="1"/>
  <c r="L23" i="1"/>
  <c r="K23" i="1"/>
  <c r="J23" i="1"/>
  <c r="I23" i="1"/>
  <c r="M23" i="1" s="1"/>
  <c r="L22" i="1"/>
  <c r="K22" i="1"/>
  <c r="J22" i="1"/>
  <c r="I22" i="1"/>
  <c r="M22" i="1" s="1"/>
  <c r="L21" i="1"/>
  <c r="K21" i="1"/>
  <c r="J21" i="1"/>
  <c r="I21" i="1"/>
  <c r="M21" i="1" s="1"/>
  <c r="L20" i="1"/>
  <c r="K20" i="1"/>
  <c r="J20" i="1"/>
  <c r="I20" i="1"/>
  <c r="M20" i="1" s="1"/>
  <c r="L19" i="1"/>
  <c r="K19" i="1"/>
  <c r="J19" i="1"/>
  <c r="I19" i="1"/>
  <c r="M19" i="1" s="1"/>
  <c r="L18" i="1"/>
  <c r="K18" i="1"/>
  <c r="J18" i="1"/>
  <c r="I18" i="1"/>
  <c r="M18" i="1" s="1"/>
  <c r="L17" i="1"/>
  <c r="K17" i="1"/>
  <c r="J17" i="1"/>
  <c r="I17" i="1"/>
  <c r="M17" i="1" s="1"/>
  <c r="L16" i="1"/>
  <c r="K16" i="1"/>
  <c r="J16" i="1"/>
  <c r="I16" i="1"/>
  <c r="M16" i="1" s="1"/>
  <c r="L15" i="1"/>
  <c r="K15" i="1"/>
  <c r="J15" i="1"/>
  <c r="I15" i="1"/>
  <c r="M15" i="1" s="1"/>
  <c r="L14" i="1"/>
  <c r="K14" i="1"/>
  <c r="J14" i="1"/>
  <c r="I14" i="1"/>
  <c r="M14" i="1" s="1"/>
  <c r="L13" i="1"/>
  <c r="K13" i="1"/>
  <c r="J13" i="1"/>
  <c r="I13" i="1"/>
  <c r="M13" i="1" s="1"/>
  <c r="L12" i="1"/>
  <c r="K12" i="1"/>
  <c r="J12" i="1"/>
  <c r="I12" i="1"/>
  <c r="M12" i="1" s="1"/>
  <c r="L11" i="1"/>
  <c r="K11" i="1"/>
  <c r="J11" i="1"/>
  <c r="I11" i="1"/>
  <c r="M11" i="1" s="1"/>
  <c r="L10" i="1"/>
  <c r="K10" i="1"/>
  <c r="J10" i="1"/>
  <c r="I10" i="1"/>
  <c r="M10" i="1" s="1"/>
  <c r="G30" i="3" l="1"/>
</calcChain>
</file>

<file path=xl/comments1.xml><?xml version="1.0" encoding="utf-8"?>
<comments xmlns="http://schemas.openxmlformats.org/spreadsheetml/2006/main">
  <authors>
    <author>Автор</author>
  </authors>
  <commentList>
    <comment ref="J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<sst xmlns="http://schemas.openxmlformats.org/spreadsheetml/2006/main" count="985" uniqueCount="344">
  <si>
    <t xml:space="preserve">        КОМАНДНИЙ ЧЕМПІОНАТ УКРАЇНИ</t>
  </si>
  <si>
    <t xml:space="preserve">            з художньої гімнастики</t>
  </si>
  <si>
    <t>1-5.11.2016</t>
  </si>
  <si>
    <t>програма КМС</t>
  </si>
  <si>
    <t>м.Ужгород</t>
  </si>
  <si>
    <t>МІСЦЕ</t>
  </si>
  <si>
    <t>Прізвище, ім'я</t>
  </si>
  <si>
    <t xml:space="preserve">рік </t>
  </si>
  <si>
    <t>розр.</t>
  </si>
  <si>
    <t>область</t>
  </si>
  <si>
    <t>спорт.школа</t>
  </si>
  <si>
    <t>ДСО</t>
  </si>
  <si>
    <t>сума</t>
  </si>
  <si>
    <t>тренер</t>
  </si>
  <si>
    <t>нар.</t>
  </si>
  <si>
    <t>Мелещук Єва</t>
  </si>
  <si>
    <t>І р.</t>
  </si>
  <si>
    <t>м.Київ 1к.</t>
  </si>
  <si>
    <t>ДЮСШ Дерюгіних</t>
  </si>
  <si>
    <t>Безсонова А.В.</t>
  </si>
  <si>
    <t>Нікольченко Влада</t>
  </si>
  <si>
    <t>Дерюгіна І.І.</t>
  </si>
  <si>
    <t>Височанська Марія</t>
  </si>
  <si>
    <t>Онопріенко Вікторія</t>
  </si>
  <si>
    <t>Дерюгіна І.І., Юрченко О.В.</t>
  </si>
  <si>
    <t>Валентірова Анастасія</t>
  </si>
  <si>
    <t>кмс</t>
  </si>
  <si>
    <t>Дніпропетровська обл.1к.</t>
  </si>
  <si>
    <t>СДЮШОР</t>
  </si>
  <si>
    <t>Єрьоміна Н.В.</t>
  </si>
  <si>
    <t>Яремчук Олександра</t>
  </si>
  <si>
    <t>Якимець А.К., Панаріна М.Ю.</t>
  </si>
  <si>
    <t>Галасюк Анна</t>
  </si>
  <si>
    <t>Рокоман Віта</t>
  </si>
  <si>
    <t>Дерюгіна І.І., Кондратюк О.С.</t>
  </si>
  <si>
    <t>Ольховська Юлія</t>
  </si>
  <si>
    <t>Харківська обл.</t>
  </si>
  <si>
    <t>ДЮСШ з х/г</t>
  </si>
  <si>
    <t>У</t>
  </si>
  <si>
    <t>Петрова І.О.</t>
  </si>
  <si>
    <t>Ольховська Аліна</t>
  </si>
  <si>
    <t>Довженко Тетяна</t>
  </si>
  <si>
    <t>Третяк Юлія</t>
  </si>
  <si>
    <t>Дніпропетровська обл.2к.</t>
  </si>
  <si>
    <t>Лісковська О.О., Гриценко Л.</t>
  </si>
  <si>
    <t>Балицька Маргарита</t>
  </si>
  <si>
    <t>Зариленко Олександра</t>
  </si>
  <si>
    <t>м.Київ 2к.</t>
  </si>
  <si>
    <t>Безсонова В.А., Безсонова Г.В.</t>
  </si>
  <si>
    <t>Євтушенко Анна</t>
  </si>
  <si>
    <t>Сідак Аліна</t>
  </si>
  <si>
    <t xml:space="preserve">м.Київ </t>
  </si>
  <si>
    <t>Донець Олександра</t>
  </si>
  <si>
    <t>Дерюгіна А.М., Федосенко О.</t>
  </si>
  <si>
    <t>Мосолова Тая</t>
  </si>
  <si>
    <t>Арутюнян Аміна</t>
  </si>
  <si>
    <t>Одеська обл.</t>
  </si>
  <si>
    <t>СДЮШОР "Чорноморець"</t>
  </si>
  <si>
    <t>Арутюнян М.Г., Білик Н.А.</t>
  </si>
  <si>
    <t>Чипурко Ліза</t>
  </si>
  <si>
    <t>Лісковська О.О.,бр.Заець Л.І.</t>
  </si>
  <si>
    <t>Руденко Валерія</t>
  </si>
  <si>
    <t>Хозлу Е.Л.</t>
  </si>
  <si>
    <t>Гіоева Аліна</t>
  </si>
  <si>
    <t>Кондратюк О.С.</t>
  </si>
  <si>
    <t>Шевцова Ольга</t>
  </si>
  <si>
    <t>Павловська Мілена</t>
  </si>
  <si>
    <t>Запорізька обл. 1к.</t>
  </si>
  <si>
    <t>ДЮСШ №5</t>
  </si>
  <si>
    <t>мон</t>
  </si>
  <si>
    <t>Югай І.Є.</t>
  </si>
  <si>
    <t>Староста Юлія</t>
  </si>
  <si>
    <t xml:space="preserve">Львівська обл. </t>
  </si>
  <si>
    <t>СДЮШОР "Олімп-Л"</t>
  </si>
  <si>
    <t>ЗСУ</t>
  </si>
  <si>
    <t>Сороковська К., Іванів І.</t>
  </si>
  <si>
    <t>Яремко Діана</t>
  </si>
  <si>
    <t>КДЮСШ "Здоров'я"</t>
  </si>
  <si>
    <t>Д</t>
  </si>
  <si>
    <t>Кравченко О., Бутенко К.</t>
  </si>
  <si>
    <t>Перемітько Аліна</t>
  </si>
  <si>
    <t>Єрьоміна Н.В., Козбанова І.А.</t>
  </si>
  <si>
    <t>Косован Ніна</t>
  </si>
  <si>
    <t>Кудрявцева Лоліта</t>
  </si>
  <si>
    <t>Пономарцева Анастасія</t>
  </si>
  <si>
    <t>Грушка Юлія</t>
  </si>
  <si>
    <t>Чернівецька обл.</t>
  </si>
  <si>
    <t>ЧОДЮСШ</t>
  </si>
  <si>
    <t>Бутковська Л.Л.</t>
  </si>
  <si>
    <t>Чукардіна Катерина</t>
  </si>
  <si>
    <t>Київська обл.</t>
  </si>
  <si>
    <t>КОЛІФКС</t>
  </si>
  <si>
    <t>Гавренко Л.В., Скрипник А.</t>
  </si>
  <si>
    <t>Шушура Анастасія</t>
  </si>
  <si>
    <t>Петрова І.О., Кузнець Н.О.</t>
  </si>
  <si>
    <t>Чалишир Аліна</t>
  </si>
  <si>
    <t>Молчанова Т.М.</t>
  </si>
  <si>
    <t>Якимчук Анастасія</t>
  </si>
  <si>
    <t>Липницька Вікторія</t>
  </si>
  <si>
    <t>Вінницька обл.</t>
  </si>
  <si>
    <t>МДЮСШ №1</t>
  </si>
  <si>
    <t>Суржок Г., Заплішна Ю.</t>
  </si>
  <si>
    <t>Артеменко Крістіна</t>
  </si>
  <si>
    <t>Маковська Поліна</t>
  </si>
  <si>
    <t>Юрченко О.В., Нікульшина І.В.</t>
  </si>
  <si>
    <t>Дяченко Кароліна</t>
  </si>
  <si>
    <t>Гавренко Л.В., Заплішна Ю.</t>
  </si>
  <si>
    <t>Черненко Марта</t>
  </si>
  <si>
    <t>Уварова Поліна</t>
  </si>
  <si>
    <t>Ільчишина Патрісія</t>
  </si>
  <si>
    <t>Дерюгіна А.М., Бутковська Л.Л.</t>
  </si>
  <si>
    <t>Гладких Анастасія</t>
  </si>
  <si>
    <t>Гавренко Л.В., Гейдарова О.</t>
  </si>
  <si>
    <t>Палійчук Аліна</t>
  </si>
  <si>
    <t>Калюжна Анастасія</t>
  </si>
  <si>
    <t>Ковалик Софія</t>
  </si>
  <si>
    <t>Реуцька Катерина</t>
  </si>
  <si>
    <t>Дерюгіна А.М., Молчанова Т.</t>
  </si>
  <si>
    <t>Меркулова Дарина</t>
  </si>
  <si>
    <t>м.Київ 3к.</t>
  </si>
  <si>
    <t>КДЮСШ "Восход"</t>
  </si>
  <si>
    <t>Барановська К.А.</t>
  </si>
  <si>
    <t>Переверзєва Валерія</t>
  </si>
  <si>
    <t>Гавренко Л.В., Панаріна М.</t>
  </si>
  <si>
    <t>Романенко Валерія</t>
  </si>
  <si>
    <t>Чернігівська обл.1к.</t>
  </si>
  <si>
    <t>ОКДЮСШ</t>
  </si>
  <si>
    <t>Федосенко О.В., Медведєва Т.М., Шарапа Л.В.</t>
  </si>
  <si>
    <t>Нижник Марія</t>
  </si>
  <si>
    <t>Пташник Анастасія</t>
  </si>
  <si>
    <t>Родевич Х., Филипів О.</t>
  </si>
  <si>
    <t>Федьо Карина</t>
  </si>
  <si>
    <t>Закарпатська обл.</t>
  </si>
  <si>
    <t>КОДЮСШ "Спартак"</t>
  </si>
  <si>
    <t>С</t>
  </si>
  <si>
    <t>Семенюк М.С.</t>
  </si>
  <si>
    <t>Коз'якова Софія</t>
  </si>
  <si>
    <t>Федоришин Анастасія</t>
  </si>
  <si>
    <t>Шуга Єлизавета</t>
  </si>
  <si>
    <t>Василишин Софія</t>
  </si>
  <si>
    <t>Купрієнко Альона</t>
  </si>
  <si>
    <t>Федосенко О.В., Медведєва Т.М., Близнюк О.В.</t>
  </si>
  <si>
    <t>Гришко Анастасія</t>
  </si>
  <si>
    <t>Андрієнко Н.В., Кузнець Н.О.</t>
  </si>
  <si>
    <t>Рудніченко Олександра</t>
  </si>
  <si>
    <t>Горячева Т.І.</t>
  </si>
  <si>
    <t>Котельникова Ольга</t>
  </si>
  <si>
    <t>Бігунова Влада</t>
  </si>
  <si>
    <t>Руснак О.С.</t>
  </si>
  <si>
    <t>Крикливенко Яна</t>
  </si>
  <si>
    <t xml:space="preserve">Харківська обл. </t>
  </si>
  <si>
    <t>МКДЮСШ "Восток"</t>
  </si>
  <si>
    <t>Черкасова С.В., Корицька Е.А.</t>
  </si>
  <si>
    <t>Костюк Анастасія</t>
  </si>
  <si>
    <t>Гавренко Л.В.</t>
  </si>
  <si>
    <t>Легка Дар'я</t>
  </si>
  <si>
    <t>Воробйова А.В.</t>
  </si>
  <si>
    <t>Фастовець Катерина</t>
  </si>
  <si>
    <t>Саніна Н.Г.</t>
  </si>
  <si>
    <t>Кікта Марія</t>
  </si>
  <si>
    <t>Касьянова Христина</t>
  </si>
  <si>
    <t>Петрова І.О., Касьянова С.М.</t>
  </si>
  <si>
    <t>Дячук Анастасія</t>
  </si>
  <si>
    <t>Кириченко Олена</t>
  </si>
  <si>
    <t>Нестеренко Аня</t>
  </si>
  <si>
    <t>Кіровоградська обл.</t>
  </si>
  <si>
    <t>ДЮСШ №3</t>
  </si>
  <si>
    <t>Мельнік А.</t>
  </si>
  <si>
    <t>Яковенко Надія</t>
  </si>
  <si>
    <t>Ляшевич Дар'я</t>
  </si>
  <si>
    <t>Василенко А.К.</t>
  </si>
  <si>
    <t>Плітченко Алана</t>
  </si>
  <si>
    <t>Лісковська О.О.</t>
  </si>
  <si>
    <t>Томчані Катерина</t>
  </si>
  <si>
    <t>Арсьонова А.Г.</t>
  </si>
  <si>
    <t>Клімова Аліна</t>
  </si>
  <si>
    <t>Саніна Н.Г., Клімова О.В.</t>
  </si>
  <si>
    <t>Саєвська Яна</t>
  </si>
  <si>
    <t>Логачова Оксенія</t>
  </si>
  <si>
    <t>Полтавська обл.</t>
  </si>
  <si>
    <t>ДЮСШ №4</t>
  </si>
  <si>
    <t>Беженова Я..</t>
  </si>
  <si>
    <t>Щитова Крестина</t>
  </si>
  <si>
    <t>Гавренко Л.В., Єфімова А.</t>
  </si>
  <si>
    <t>Сусуйкін Марія</t>
  </si>
  <si>
    <t>Миколаївська обл.</t>
  </si>
  <si>
    <t>Бутенко О.Д.</t>
  </si>
  <si>
    <t>Мотузенко Анастасія</t>
  </si>
  <si>
    <t>Донецька обл.</t>
  </si>
  <si>
    <t>КДЮСШ 5</t>
  </si>
  <si>
    <t>Данченко Н.</t>
  </si>
  <si>
    <t>Некова Поліна</t>
  </si>
  <si>
    <t>Бриневська Поліна</t>
  </si>
  <si>
    <t>Гусєва І.В.</t>
  </si>
  <si>
    <t>Циганова Дарина</t>
  </si>
  <si>
    <t>Петренко Єва</t>
  </si>
  <si>
    <t>ІІ р.</t>
  </si>
  <si>
    <t>Буневич Анастасія</t>
  </si>
  <si>
    <t>Круглікова Н.</t>
  </si>
  <si>
    <t>Локоцька Вікторія</t>
  </si>
  <si>
    <t>Федишин Марта</t>
  </si>
  <si>
    <t>Майструк Марія</t>
  </si>
  <si>
    <t>Гніздечко Оксана</t>
  </si>
  <si>
    <t>Шарапа Л.В.</t>
  </si>
  <si>
    <t>Кононенко Ліза</t>
  </si>
  <si>
    <t>Ходак Олександра</t>
  </si>
  <si>
    <t>Бойко Анастасія</t>
  </si>
  <si>
    <t>Охмак Анастасія</t>
  </si>
  <si>
    <t>Рівненська обл.</t>
  </si>
  <si>
    <t>СК "Золота Осінь"</t>
  </si>
  <si>
    <t>Болба М.В., Руда Ю.В.</t>
  </si>
  <si>
    <t>Глушківська Дар'я</t>
  </si>
  <si>
    <t>Сторчак Л.С.</t>
  </si>
  <si>
    <t>Камозіна Дарина</t>
  </si>
  <si>
    <t>Волинська обл.</t>
  </si>
  <si>
    <t>ДЮСШ "Спартак"</t>
  </si>
  <si>
    <t>Габідуліна В.., Агєєва О.Ю.</t>
  </si>
  <si>
    <t>Пищолка Анна</t>
  </si>
  <si>
    <t>Давиденко Аліна</t>
  </si>
  <si>
    <t>Кривуляко О.І.</t>
  </si>
  <si>
    <t>Кислова каріна</t>
  </si>
  <si>
    <t>Херсонська обл.</t>
  </si>
  <si>
    <t>ДЮСШ №6</t>
  </si>
  <si>
    <t>Кислова Л.М.</t>
  </si>
  <si>
    <t>Задорожна Юлія</t>
  </si>
  <si>
    <t>Діордіца Аліна</t>
  </si>
  <si>
    <t>Виноградова Л.</t>
  </si>
  <si>
    <t>Харівська Анастасія</t>
  </si>
  <si>
    <t>Стасенко Ганна</t>
  </si>
  <si>
    <t>Устименко Олександра</t>
  </si>
  <si>
    <t>Балакіна О.В., Фігель Т.П.</t>
  </si>
  <si>
    <t>Ревякіна Аліна</t>
  </si>
  <si>
    <t>Бекеш Анна</t>
  </si>
  <si>
    <t>Шельчук Н.О.</t>
  </si>
  <si>
    <t>Симонян Аделіна</t>
  </si>
  <si>
    <t>Ковальова Анастасія</t>
  </si>
  <si>
    <t>Шмельова Катерина</t>
  </si>
  <si>
    <t>Бізіна Ганна</t>
  </si>
  <si>
    <t>Павлович Яна</t>
  </si>
  <si>
    <t>Данелюк Н.В.</t>
  </si>
  <si>
    <t>Плеша Олександра</t>
  </si>
  <si>
    <t>Надь А.В.</t>
  </si>
  <si>
    <t>Савенкова Ліза</t>
  </si>
  <si>
    <t>Бондаренко Анна</t>
  </si>
  <si>
    <t>Солоха Анна</t>
  </si>
  <si>
    <t>Артеменко Олександра</t>
  </si>
  <si>
    <t>Попова Діана</t>
  </si>
  <si>
    <t>Ісмаілова Ілона</t>
  </si>
  <si>
    <t>Фігель Т.П.</t>
  </si>
  <si>
    <t>Кондратюк Христина</t>
  </si>
  <si>
    <t>Томкович О.В.</t>
  </si>
  <si>
    <t>Тєрєхова Олександра</t>
  </si>
  <si>
    <t>Куєвда Т.Г., Таут Т.С.</t>
  </si>
  <si>
    <t>Єрмоленко Марія</t>
  </si>
  <si>
    <t>Куєвда Т.Г.</t>
  </si>
  <si>
    <t>Пашинина Поліна</t>
  </si>
  <si>
    <t>Мальцева Євгенія</t>
  </si>
  <si>
    <t xml:space="preserve">Клещук Дар'я </t>
  </si>
  <si>
    <t>Сидоренко А.В., Куєвда Т.Г.</t>
  </si>
  <si>
    <t>Чала Дарина</t>
  </si>
  <si>
    <t>Габідуліна В.., Балакіна О.В.</t>
  </si>
  <si>
    <t xml:space="preserve">Поліщук Дар'я </t>
  </si>
  <si>
    <t>Шепелюк Ю.І.</t>
  </si>
  <si>
    <t>Король Анна</t>
  </si>
  <si>
    <t>Василюк М.В., Агєєва О.Ю.</t>
  </si>
  <si>
    <t>Бубела Софія</t>
  </si>
  <si>
    <t>Теницька Ліза</t>
  </si>
  <si>
    <t>Левренець Рената</t>
  </si>
  <si>
    <t>Семенюк М.С., Надь А.В.</t>
  </si>
  <si>
    <t>Лях Катерина</t>
  </si>
  <si>
    <t>Семенюк М.С.,Чупріна Л.В.</t>
  </si>
  <si>
    <t xml:space="preserve">Опанащенко Єлизавета </t>
  </si>
  <si>
    <t>Стецюк Евеліна</t>
  </si>
  <si>
    <t>Кулик Анастасія</t>
  </si>
  <si>
    <t>Кравченко Ангеліна</t>
  </si>
  <si>
    <t>Луганська обл.</t>
  </si>
  <si>
    <t>ЛОСДЮСШОР" Олімпійська надія"</t>
  </si>
  <si>
    <t>Науменко Т.А.</t>
  </si>
  <si>
    <t>Бабіч Анна</t>
  </si>
  <si>
    <t>Перепіліцина Анастасія</t>
  </si>
  <si>
    <t>Погранична Христина</t>
  </si>
  <si>
    <t>Руда І., Яковенко Л.</t>
  </si>
  <si>
    <t>Опря Крістіна</t>
  </si>
  <si>
    <t>КДЮСШ м.Чорноморськ</t>
  </si>
  <si>
    <t>Ковальчук І.В.</t>
  </si>
  <si>
    <t>Ревун Анастасія</t>
  </si>
  <si>
    <t>Чернігівська обл. 2к.</t>
  </si>
  <si>
    <t>ДЮСШ "Чернігів"</t>
  </si>
  <si>
    <t>Бориско Ю.П.</t>
  </si>
  <si>
    <t>Цивинська Василина</t>
  </si>
  <si>
    <t>Андреєва Н.</t>
  </si>
  <si>
    <t>Михайленко Анна</t>
  </si>
  <si>
    <t>Власенко Валерія</t>
  </si>
  <si>
    <t>Щербій Вікторія</t>
  </si>
  <si>
    <t>Дуда Дар'я</t>
  </si>
  <si>
    <t>Новік О.</t>
  </si>
  <si>
    <t>Коса Меланія</t>
  </si>
  <si>
    <t>Вишнякова М.А., Бориско Ю.П.</t>
  </si>
  <si>
    <t>Карло Даниелла</t>
  </si>
  <si>
    <t>Дубіна Ольга</t>
  </si>
  <si>
    <t>Дмитренко Ліза</t>
  </si>
  <si>
    <t>Плясецька Анастасія</t>
  </si>
  <si>
    <t>Головний суддя змагань</t>
  </si>
  <si>
    <t>С.Пережогіна</t>
  </si>
  <si>
    <t>Головний секретар змагань</t>
  </si>
  <si>
    <t xml:space="preserve">О.Петлюк </t>
  </si>
  <si>
    <t xml:space="preserve">   КОМАНДНИЙ ЧЕМПІОНАТ УКРАЇНИ</t>
  </si>
  <si>
    <t xml:space="preserve">           Підсумковий протокол</t>
  </si>
  <si>
    <t xml:space="preserve">                   програма КМС</t>
  </si>
  <si>
    <t>інд.пр.</t>
  </si>
  <si>
    <t>групові</t>
  </si>
  <si>
    <t>загальна</t>
  </si>
  <si>
    <t>місце</t>
  </si>
  <si>
    <t>спорт. школа</t>
  </si>
  <si>
    <t>сума балів</t>
  </si>
  <si>
    <t>вправи</t>
  </si>
  <si>
    <t xml:space="preserve">              КОМАНДНИЙ ЧЕМПІОНАТ УКРАЇНИ </t>
  </si>
  <si>
    <t>з художньої гімнастики</t>
  </si>
  <si>
    <t xml:space="preserve">                Групові вправи. Багатоборство.</t>
  </si>
  <si>
    <t xml:space="preserve">          програма КМС</t>
  </si>
  <si>
    <t>П.І.Б. гімнасток</t>
  </si>
  <si>
    <t>Євтушенко Анна 2002,    Чипурко Ліза 2001,       Балицька Маргарита 2001,    Галасюк Анна 2003,    Валентірова Анастасія 03,  Яремчук Олександра 2002</t>
  </si>
  <si>
    <t xml:space="preserve">Нікольченко Влада 2002,        Довженко Тетяна 2002,        Височанська Марія 2002,   Пономарцева Анастасія 02  Сідак Аліна 2002,                 Артеменко Крістіна 2002  </t>
  </si>
  <si>
    <t xml:space="preserve">Маковська Поліна 2003,         Палійчук Поліна 2003,              Гіоева Аліна 2002,                         Руденко Валерія 2001,   Зариленко Олександра 01           </t>
  </si>
  <si>
    <t>Плітченко Алана 2003,       Перемітько Аліна 2003,   Мосолова Тая 2002,  Чалишир Аліна 2001,   Калюжна Анастасія 2001,  Третяк Юлія 2002</t>
  </si>
  <si>
    <t>Гладкіх Анастасія 2002,       Чукардина Катерина 2002,   Костюк Анастасія 2002,  Дяченко Кароліна 2003,   Переверзева Валерія 2003</t>
  </si>
  <si>
    <t>Рудніченко Олександра 02, Косьянова Христина 2003, Гришко Анастасія 2003, Ольховська Аліна 2001, Ольховська Юлія 2001</t>
  </si>
  <si>
    <t>Петренко Єва 2003,           Котельнікова Ольга 2002,      Кудрявцева Лоліта 2003, Нижник Марія 2001, Арутюнян Аміна 2002</t>
  </si>
  <si>
    <t>Шуга Ліза 2002,                         Михайленко Аня 2002,      Щербій Віка 2002,           Федишин Марта 2003,                Матушевська Ольга 2003,   Ковалик Софія 2001</t>
  </si>
  <si>
    <t>Ковальова Анастасія 2001,  Задорожна Юлія 2003,  Ходак Олександра 2003,  Майструк Марія 2002,  Липницька Вікторія 2002</t>
  </si>
  <si>
    <t>Бойко Анастасія 2003,    Пищолка Анна 2001,    Купрієнко Альона 2002,    Дячук Анастасія 2001, Романенко Валерія 2002</t>
  </si>
  <si>
    <t>Бігунова Влада 2003, Харівська Анастасія 2003, Яковенко Надія 2002, Саєвська Яна 2001,                   Грушко Юлія 2001,   Кириченко Олена 2001</t>
  </si>
  <si>
    <t>КОДЮСШ</t>
  </si>
  <si>
    <t>Федьо Каріна 2001,           Новікова Дар'я 2002,             Плеша Олександра 2002,     Левренець Рената 2001,    Томчані Катерина 2003,    Лях Катерина 2002</t>
  </si>
  <si>
    <t>Шмельова Катерина 2003,     Бриневська Поліна 2002,   Сусйкіна Марія 2002,    Стецюк Евеліна 2001, Глушковська Дар'я 2001</t>
  </si>
  <si>
    <t>Меркулова Дарина 2001,     Бізина Анна 2002,                  Кононенко Ліза 2002,     Кікта Марія 2003,                     Коз'якова Софія 2003</t>
  </si>
  <si>
    <t>Теницька Софія 2002, Солоха Анна 2002,    Логачова Оксенія 2003,       Локоцька Вікторія 2001,    Буневич Анастасія 2001</t>
  </si>
  <si>
    <t>Пташник Анастасія 2003,   Василишин Софія 2003,   Черненко Марта 2001, Іваночко Анастасія 2002, Яремко Діана 2002,    Косован Ніна 2002</t>
  </si>
  <si>
    <t>Охмак Анастасія 2003,       Кондратюк Христина 2003, Бондаренко Анна 2002, Поліщук Дар'я2002,            Данилюк Анастасія 2003, Костюк Аделіна 2003</t>
  </si>
  <si>
    <t>Попова Діана 2001,            Некова Поліна 2002,    Крикливенко Яна 2002,  Пашиніна Поліна 2003,   Кулик Анастасія 2003</t>
  </si>
  <si>
    <t>Ревякіна Аліна 2001, Давиденко Аліна 2001, Клімова Аліна 2003,  Фастовець Катерина 2002, Легка Дар'я 2002, Павловська Мілена 2003</t>
  </si>
  <si>
    <t>Устименко Олександра 01  Павлович Яна 2001,             Потапчук Марта 2002,    Камозіна Дарина 2002,      Ісмаілова Ілона 2002,               Чала Дарина 2003</t>
  </si>
  <si>
    <t>Секретар змагань</t>
  </si>
  <si>
    <t>Романишин Ярина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</si>
</sst>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i/>
      <sz val="18"/>
      <name val="Arial Cyr"/>
      <charset val="204"/>
    </font>
    <font>
      <i/>
      <sz val="16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b/>
      <i/>
      <sz val="11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i/>
      <sz val="7"/>
      <color theme="1"/>
      <name val="Arial"/>
      <family val="2"/>
      <charset val="204"/>
    </font>
    <font>
      <i/>
      <sz val="9"/>
      <name val="Arial Cyr"/>
      <charset val="204"/>
    </font>
    <font>
      <i/>
      <sz val="7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6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name val="Arial Cyr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sz val="8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Border="1"/>
    <xf numFmtId="0" fontId="10" fillId="0" borderId="0" xfId="0" applyFont="1"/>
    <xf numFmtId="49" fontId="2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49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Border="1"/>
    <xf numFmtId="0" fontId="1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Border="1"/>
    <xf numFmtId="0" fontId="2" fillId="0" borderId="4" xfId="0" applyFont="1" applyBorder="1"/>
    <xf numFmtId="0" fontId="8" fillId="0" borderId="2" xfId="0" applyFont="1" applyBorder="1"/>
    <xf numFmtId="0" fontId="14" fillId="0" borderId="0" xfId="0" applyFont="1"/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8" fillId="0" borderId="5" xfId="0" applyFont="1" applyBorder="1"/>
    <xf numFmtId="0" fontId="16" fillId="0" borderId="5" xfId="0" applyFont="1" applyBorder="1"/>
    <xf numFmtId="0" fontId="17" fillId="0" borderId="5" xfId="0" applyFont="1" applyBorder="1"/>
    <xf numFmtId="0" fontId="17" fillId="0" borderId="0" xfId="0" applyFont="1" applyBorder="1"/>
    <xf numFmtId="0" fontId="17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 vertical="justify" wrapText="1" readingOrder="1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164" fontId="18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wrapText="1"/>
    </xf>
    <xf numFmtId="0" fontId="22" fillId="0" borderId="6" xfId="0" applyFont="1" applyFill="1" applyBorder="1"/>
    <xf numFmtId="0" fontId="2" fillId="0" borderId="6" xfId="0" applyFont="1" applyFill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18" fillId="0" borderId="6" xfId="0" applyNumberFormat="1" applyFont="1" applyBorder="1" applyAlignment="1">
      <alignment horizontal="center" vertical="center" wrapText="1"/>
    </xf>
    <xf numFmtId="0" fontId="22" fillId="0" borderId="6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wrapText="1"/>
    </xf>
    <xf numFmtId="0" fontId="23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vertical="distributed" wrapText="1"/>
    </xf>
    <xf numFmtId="0" fontId="14" fillId="0" borderId="0" xfId="0" applyFont="1" applyBorder="1"/>
    <xf numFmtId="0" fontId="25" fillId="0" borderId="6" xfId="0" applyFont="1" applyBorder="1" applyAlignment="1">
      <alignment vertical="center"/>
    </xf>
    <xf numFmtId="0" fontId="22" fillId="0" borderId="6" xfId="0" applyFont="1" applyBorder="1" applyAlignment="1">
      <alignment vertical="distributed"/>
    </xf>
    <xf numFmtId="0" fontId="21" fillId="0" borderId="6" xfId="0" applyFont="1" applyBorder="1" applyAlignment="1">
      <alignment horizontal="left" vertical="center"/>
    </xf>
    <xf numFmtId="0" fontId="0" fillId="0" borderId="0" xfId="0" applyFill="1"/>
    <xf numFmtId="0" fontId="18" fillId="0" borderId="6" xfId="0" applyFont="1" applyFill="1" applyBorder="1" applyAlignment="1">
      <alignment horizontal="center" vertical="justify" wrapText="1" readingOrder="1"/>
    </xf>
    <xf numFmtId="0" fontId="17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vertical="center"/>
    </xf>
    <xf numFmtId="0" fontId="18" fillId="0" borderId="7" xfId="0" applyFont="1" applyBorder="1" applyAlignment="1">
      <alignment horizontal="center" vertical="justify" wrapText="1" readingOrder="1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4" fontId="18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/>
    <xf numFmtId="0" fontId="18" fillId="0" borderId="8" xfId="0" applyFont="1" applyBorder="1" applyAlignment="1">
      <alignment horizontal="center" vertical="justify" wrapText="1" readingOrder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/>
    <xf numFmtId="0" fontId="19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" fillId="0" borderId="6" xfId="0" applyFont="1" applyBorder="1"/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6" xfId="0" applyFont="1" applyBorder="1" applyAlignment="1">
      <alignment vertical="center" readingOrder="1"/>
    </xf>
    <xf numFmtId="164" fontId="18" fillId="0" borderId="6" xfId="0" applyNumberFormat="1" applyFont="1" applyBorder="1" applyAlignment="1">
      <alignment horizontal="center" vertical="justify" wrapText="1" readingOrder="1"/>
    </xf>
    <xf numFmtId="0" fontId="31" fillId="0" borderId="0" xfId="0" applyFont="1"/>
    <xf numFmtId="0" fontId="3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2" xfId="0" applyNumberFormat="1" applyFont="1" applyBorder="1"/>
    <xf numFmtId="0" fontId="0" fillId="0" borderId="9" xfId="0" applyFont="1" applyBorder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1" fillId="0" borderId="5" xfId="0" applyNumberFormat="1" applyFont="1" applyBorder="1" applyAlignment="1">
      <alignment horizontal="center"/>
    </xf>
    <xf numFmtId="0" fontId="10" fillId="0" borderId="10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33" fillId="0" borderId="11" xfId="0" applyFont="1" applyBorder="1"/>
    <xf numFmtId="0" fontId="0" fillId="0" borderId="8" xfId="0" applyFont="1" applyBorder="1"/>
    <xf numFmtId="0" fontId="10" fillId="0" borderId="12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vertical="center" readingOrder="1"/>
    </xf>
    <xf numFmtId="0" fontId="17" fillId="0" borderId="6" xfId="0" applyFont="1" applyBorder="1" applyAlignment="1">
      <alignment vertical="center" readingOrder="1"/>
    </xf>
    <xf numFmtId="164" fontId="10" fillId="0" borderId="8" xfId="0" applyNumberFormat="1" applyFont="1" applyBorder="1" applyAlignment="1">
      <alignment horizontal="center" vertical="center" readingOrder="1"/>
    </xf>
    <xf numFmtId="164" fontId="33" fillId="0" borderId="6" xfId="0" applyNumberFormat="1" applyFont="1" applyBorder="1" applyAlignment="1">
      <alignment horizontal="center" vertical="center" readingOrder="1"/>
    </xf>
    <xf numFmtId="164" fontId="33" fillId="0" borderId="8" xfId="0" applyNumberFormat="1" applyFont="1" applyBorder="1" applyAlignment="1">
      <alignment horizontal="center" vertical="center" readingOrder="1"/>
    </xf>
    <xf numFmtId="0" fontId="35" fillId="0" borderId="0" xfId="0" applyFont="1"/>
    <xf numFmtId="164" fontId="10" fillId="0" borderId="6" xfId="0" applyNumberFormat="1" applyFont="1" applyBorder="1" applyAlignment="1">
      <alignment horizontal="center" vertical="center" readingOrder="1"/>
    </xf>
    <xf numFmtId="0" fontId="19" fillId="0" borderId="6" xfId="0" applyFont="1" applyBorder="1" applyAlignment="1">
      <alignment horizontal="left" vertical="center" readingOrder="1"/>
    </xf>
    <xf numFmtId="0" fontId="34" fillId="0" borderId="6" xfId="0" applyFont="1" applyBorder="1" applyAlignment="1">
      <alignment horizontal="left" vertical="center" readingOrder="1"/>
    </xf>
    <xf numFmtId="0" fontId="17" fillId="0" borderId="6" xfId="0" applyFont="1" applyBorder="1" applyAlignment="1">
      <alignment horizontal="left" vertical="center" readingOrder="1"/>
    </xf>
    <xf numFmtId="0" fontId="19" fillId="0" borderId="6" xfId="0" applyFont="1" applyBorder="1" applyAlignment="1">
      <alignment horizontal="left" vertical="distributed" readingOrder="1"/>
    </xf>
    <xf numFmtId="0" fontId="31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 readingOrder="1"/>
    </xf>
    <xf numFmtId="0" fontId="26" fillId="0" borderId="7" xfId="0" applyFont="1" applyBorder="1" applyAlignment="1">
      <alignment vertical="center" readingOrder="1"/>
    </xf>
    <xf numFmtId="164" fontId="10" fillId="0" borderId="7" xfId="0" applyNumberFormat="1" applyFont="1" applyBorder="1" applyAlignment="1">
      <alignment horizontal="center" vertical="center" readingOrder="1"/>
    </xf>
    <xf numFmtId="164" fontId="33" fillId="0" borderId="7" xfId="0" applyNumberFormat="1" applyFont="1" applyBorder="1" applyAlignment="1">
      <alignment horizontal="center" vertical="center" readingOrder="1"/>
    </xf>
    <xf numFmtId="0" fontId="31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vertical="center" readingOrder="1"/>
    </xf>
    <xf numFmtId="0" fontId="17" fillId="0" borderId="8" xfId="0" applyFont="1" applyBorder="1" applyAlignment="1">
      <alignment vertical="center" readingOrder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3" fontId="0" fillId="0" borderId="0" xfId="1" applyFont="1"/>
    <xf numFmtId="49" fontId="9" fillId="0" borderId="0" xfId="0" applyNumberFormat="1" applyFont="1" applyAlignment="1">
      <alignment horizontal="left"/>
    </xf>
    <xf numFmtId="0" fontId="36" fillId="0" borderId="0" xfId="0" applyFont="1" applyBorder="1"/>
    <xf numFmtId="0" fontId="10" fillId="0" borderId="2" xfId="0" applyFont="1" applyBorder="1"/>
    <xf numFmtId="0" fontId="2" fillId="0" borderId="9" xfId="0" applyFont="1" applyBorder="1"/>
    <xf numFmtId="49" fontId="2" fillId="0" borderId="2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0" fontId="0" fillId="0" borderId="8" xfId="0" applyBorder="1"/>
    <xf numFmtId="0" fontId="0" fillId="0" borderId="12" xfId="0" applyBorder="1"/>
    <xf numFmtId="0" fontId="3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0" fillId="0" borderId="11" xfId="0" applyBorder="1"/>
    <xf numFmtId="49" fontId="0" fillId="0" borderId="8" xfId="0" applyNumberFormat="1" applyBorder="1" applyAlignment="1">
      <alignment horizontal="left"/>
    </xf>
    <xf numFmtId="0" fontId="2" fillId="0" borderId="6" xfId="0" applyFont="1" applyBorder="1" applyAlignment="1">
      <alignment horizontal="center" vertical="center" wrapText="1" readingOrder="1"/>
    </xf>
    <xf numFmtId="0" fontId="19" fillId="0" borderId="6" xfId="0" applyFont="1" applyBorder="1" applyAlignment="1">
      <alignment vertical="center" readingOrder="1"/>
    </xf>
    <xf numFmtId="164" fontId="10" fillId="0" borderId="6" xfId="0" applyNumberFormat="1" applyFont="1" applyBorder="1" applyAlignment="1">
      <alignment horizontal="center" vertical="center" wrapText="1" readingOrder="1"/>
    </xf>
    <xf numFmtId="49" fontId="2" fillId="0" borderId="6" xfId="0" applyNumberFormat="1" applyFont="1" applyBorder="1" applyAlignment="1">
      <alignment horizontal="left" vertical="distributed"/>
    </xf>
    <xf numFmtId="1" fontId="2" fillId="0" borderId="6" xfId="0" applyNumberFormat="1" applyFont="1" applyBorder="1" applyAlignment="1">
      <alignment horizontal="center" vertical="center" wrapText="1" readingOrder="1"/>
    </xf>
    <xf numFmtId="49" fontId="2" fillId="0" borderId="6" xfId="0" applyNumberFormat="1" applyFont="1" applyBorder="1" applyAlignment="1">
      <alignment horizontal="left" vertical="distributed" wrapText="1"/>
    </xf>
    <xf numFmtId="0" fontId="34" fillId="0" borderId="6" xfId="0" applyFont="1" applyBorder="1" applyAlignment="1">
      <alignment vertical="center"/>
    </xf>
    <xf numFmtId="0" fontId="34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distributed"/>
    </xf>
    <xf numFmtId="0" fontId="31" fillId="0" borderId="6" xfId="0" applyFont="1" applyBorder="1" applyAlignment="1">
      <alignment vertical="center"/>
    </xf>
    <xf numFmtId="0" fontId="38" fillId="0" borderId="6" xfId="0" applyFont="1" applyBorder="1" applyAlignment="1">
      <alignment horizontal="left" vertical="distributed"/>
    </xf>
    <xf numFmtId="49" fontId="17" fillId="0" borderId="6" xfId="0" applyNumberFormat="1" applyFont="1" applyBorder="1" applyAlignment="1">
      <alignment horizontal="left" vertical="distributed"/>
    </xf>
    <xf numFmtId="1" fontId="2" fillId="0" borderId="7" xfId="0" applyNumberFormat="1" applyFont="1" applyBorder="1" applyAlignment="1">
      <alignment horizontal="center" vertical="center" wrapText="1" readingOrder="1"/>
    </xf>
    <xf numFmtId="0" fontId="34" fillId="0" borderId="7" xfId="0" applyFont="1" applyBorder="1" applyAlignment="1">
      <alignment vertical="center" readingOrder="1"/>
    </xf>
    <xf numFmtId="0" fontId="17" fillId="0" borderId="7" xfId="0" applyFont="1" applyBorder="1" applyAlignment="1">
      <alignment vertical="center" readingOrder="1"/>
    </xf>
    <xf numFmtId="164" fontId="10" fillId="0" borderId="7" xfId="0" applyNumberFormat="1" applyFont="1" applyBorder="1" applyAlignment="1">
      <alignment horizontal="center" vertical="center" wrapText="1" readingOrder="1"/>
    </xf>
    <xf numFmtId="49" fontId="2" fillId="0" borderId="7" xfId="0" applyNumberFormat="1" applyFont="1" applyBorder="1" applyAlignment="1">
      <alignment horizontal="left" vertical="distributed"/>
    </xf>
    <xf numFmtId="0" fontId="2" fillId="0" borderId="8" xfId="0" applyFont="1" applyBorder="1" applyAlignment="1">
      <alignment horizontal="center" vertical="center" wrapText="1" readingOrder="1"/>
    </xf>
    <xf numFmtId="164" fontId="10" fillId="0" borderId="8" xfId="0" applyNumberFormat="1" applyFont="1" applyBorder="1" applyAlignment="1">
      <alignment horizontal="center" vertical="center" wrapText="1" readingOrder="1"/>
    </xf>
    <xf numFmtId="49" fontId="2" fillId="0" borderId="8" xfId="0" applyNumberFormat="1" applyFont="1" applyBorder="1" applyAlignment="1">
      <alignment horizontal="left" vertical="distributed"/>
    </xf>
    <xf numFmtId="164" fontId="10" fillId="0" borderId="0" xfId="0" applyNumberFormat="1" applyFont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 wrapText="1"/>
    </xf>
    <xf numFmtId="0" fontId="30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30" fillId="0" borderId="0" xfId="0" applyFont="1" applyBorder="1"/>
    <xf numFmtId="0" fontId="39" fillId="0" borderId="0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3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19050</xdr:colOff>
      <xdr:row>6</xdr:row>
      <xdr:rowOff>19050</xdr:rowOff>
    </xdr:from>
    <xdr:to>
      <xdr:col>11</xdr:col>
      <xdr:colOff>428625</xdr:colOff>
      <xdr:row>8</xdr:row>
      <xdr:rowOff>114300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62050"/>
          <a:ext cx="4095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68</xdr:row>
      <xdr:rowOff>0</xdr:rowOff>
    </xdr:from>
    <xdr:to>
      <xdr:col>6</xdr:col>
      <xdr:colOff>9525</xdr:colOff>
      <xdr:row>68</xdr:row>
      <xdr:rowOff>0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05877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68</xdr:row>
      <xdr:rowOff>0</xdr:rowOff>
    </xdr:from>
    <xdr:to>
      <xdr:col>6</xdr:col>
      <xdr:colOff>9525</xdr:colOff>
      <xdr:row>68</xdr:row>
      <xdr:rowOff>0</xdr:rowOff>
    </xdr:to>
    <xdr:pic>
      <xdr:nvPicPr>
        <xdr:cNvPr id="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05877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68</xdr:row>
      <xdr:rowOff>0</xdr:rowOff>
    </xdr:from>
    <xdr:to>
      <xdr:col>6</xdr:col>
      <xdr:colOff>219075</xdr:colOff>
      <xdr:row>68</xdr:row>
      <xdr:rowOff>0</xdr:rowOff>
    </xdr:to>
    <xdr:pic>
      <xdr:nvPicPr>
        <xdr:cNvPr id="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3058775"/>
          <a:ext cx="1285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68</xdr:row>
      <xdr:rowOff>0</xdr:rowOff>
    </xdr:from>
    <xdr:to>
      <xdr:col>6</xdr:col>
      <xdr:colOff>9525</xdr:colOff>
      <xdr:row>68</xdr:row>
      <xdr:rowOff>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05877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68</xdr:row>
      <xdr:rowOff>0</xdr:rowOff>
    </xdr:from>
    <xdr:to>
      <xdr:col>6</xdr:col>
      <xdr:colOff>9525</xdr:colOff>
      <xdr:row>68</xdr:row>
      <xdr:rowOff>0</xdr:rowOff>
    </xdr:to>
    <xdr:pic>
      <xdr:nvPicPr>
        <xdr:cNvPr id="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05877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68</xdr:row>
      <xdr:rowOff>0</xdr:rowOff>
    </xdr:from>
    <xdr:to>
      <xdr:col>6</xdr:col>
      <xdr:colOff>219075</xdr:colOff>
      <xdr:row>68</xdr:row>
      <xdr:rowOff>0</xdr:rowOff>
    </xdr:to>
    <xdr:pic>
      <xdr:nvPicPr>
        <xdr:cNvPr id="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3058775"/>
          <a:ext cx="1285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68</xdr:row>
      <xdr:rowOff>0</xdr:rowOff>
    </xdr:from>
    <xdr:to>
      <xdr:col>5</xdr:col>
      <xdr:colOff>219075</xdr:colOff>
      <xdr:row>68</xdr:row>
      <xdr:rowOff>0</xdr:rowOff>
    </xdr:to>
    <xdr:pic>
      <xdr:nvPicPr>
        <xdr:cNvPr id="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058775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68</xdr:row>
      <xdr:rowOff>0</xdr:rowOff>
    </xdr:from>
    <xdr:to>
      <xdr:col>6</xdr:col>
      <xdr:colOff>9525</xdr:colOff>
      <xdr:row>68</xdr:row>
      <xdr:rowOff>0</xdr:rowOff>
    </xdr:to>
    <xdr:pic>
      <xdr:nvPicPr>
        <xdr:cNvPr id="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05877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68</xdr:row>
      <xdr:rowOff>0</xdr:rowOff>
    </xdr:from>
    <xdr:to>
      <xdr:col>6</xdr:col>
      <xdr:colOff>9525</xdr:colOff>
      <xdr:row>68</xdr:row>
      <xdr:rowOff>0</xdr:rowOff>
    </xdr:to>
    <xdr:pic>
      <xdr:nvPicPr>
        <xdr:cNvPr id="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305877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68</xdr:row>
      <xdr:rowOff>0</xdr:rowOff>
    </xdr:from>
    <xdr:to>
      <xdr:col>6</xdr:col>
      <xdr:colOff>219075</xdr:colOff>
      <xdr:row>68</xdr:row>
      <xdr:rowOff>0</xdr:rowOff>
    </xdr:to>
    <xdr:pic>
      <xdr:nvPicPr>
        <xdr:cNvPr id="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3058775"/>
          <a:ext cx="1285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4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4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68</xdr:row>
      <xdr:rowOff>0</xdr:rowOff>
    </xdr:from>
    <xdr:to>
      <xdr:col>5</xdr:col>
      <xdr:colOff>219075</xdr:colOff>
      <xdr:row>68</xdr:row>
      <xdr:rowOff>0</xdr:rowOff>
    </xdr:to>
    <xdr:pic>
      <xdr:nvPicPr>
        <xdr:cNvPr id="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058775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5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68</xdr:row>
      <xdr:rowOff>0</xdr:rowOff>
    </xdr:from>
    <xdr:to>
      <xdr:col>5</xdr:col>
      <xdr:colOff>219075</xdr:colOff>
      <xdr:row>68</xdr:row>
      <xdr:rowOff>0</xdr:rowOff>
    </xdr:to>
    <xdr:pic>
      <xdr:nvPicPr>
        <xdr:cNvPr id="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058775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68</xdr:row>
      <xdr:rowOff>0</xdr:rowOff>
    </xdr:from>
    <xdr:to>
      <xdr:col>5</xdr:col>
      <xdr:colOff>219075</xdr:colOff>
      <xdr:row>68</xdr:row>
      <xdr:rowOff>0</xdr:rowOff>
    </xdr:to>
    <xdr:pic>
      <xdr:nvPicPr>
        <xdr:cNvPr id="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058775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68</xdr:row>
      <xdr:rowOff>0</xdr:rowOff>
    </xdr:from>
    <xdr:to>
      <xdr:col>5</xdr:col>
      <xdr:colOff>219075</xdr:colOff>
      <xdr:row>68</xdr:row>
      <xdr:rowOff>0</xdr:rowOff>
    </xdr:to>
    <xdr:pic>
      <xdr:nvPicPr>
        <xdr:cNvPr id="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058775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68</xdr:row>
      <xdr:rowOff>0</xdr:rowOff>
    </xdr:from>
    <xdr:to>
      <xdr:col>5</xdr:col>
      <xdr:colOff>457200</xdr:colOff>
      <xdr:row>68</xdr:row>
      <xdr:rowOff>0</xdr:rowOff>
    </xdr:to>
    <xdr:pic>
      <xdr:nvPicPr>
        <xdr:cNvPr id="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68</xdr:row>
      <xdr:rowOff>0</xdr:rowOff>
    </xdr:from>
    <xdr:to>
      <xdr:col>5</xdr:col>
      <xdr:colOff>828675</xdr:colOff>
      <xdr:row>68</xdr:row>
      <xdr:rowOff>0</xdr:rowOff>
    </xdr:to>
    <xdr:pic>
      <xdr:nvPicPr>
        <xdr:cNvPr id="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68</xdr:row>
      <xdr:rowOff>0</xdr:rowOff>
    </xdr:from>
    <xdr:to>
      <xdr:col>5</xdr:col>
      <xdr:colOff>9525</xdr:colOff>
      <xdr:row>68</xdr:row>
      <xdr:rowOff>0</xdr:rowOff>
    </xdr:to>
    <xdr:pic>
      <xdr:nvPicPr>
        <xdr:cNvPr id="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3058775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68</xdr:row>
      <xdr:rowOff>0</xdr:rowOff>
    </xdr:from>
    <xdr:to>
      <xdr:col>5</xdr:col>
      <xdr:colOff>219075</xdr:colOff>
      <xdr:row>68</xdr:row>
      <xdr:rowOff>0</xdr:rowOff>
    </xdr:to>
    <xdr:pic>
      <xdr:nvPicPr>
        <xdr:cNvPr id="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3058775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352425</xdr:colOff>
      <xdr:row>27</xdr:row>
      <xdr:rowOff>0</xdr:rowOff>
    </xdr:to>
    <xdr:pic>
      <xdr:nvPicPr>
        <xdr:cNvPr id="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352425</xdr:colOff>
      <xdr:row>27</xdr:row>
      <xdr:rowOff>0</xdr:rowOff>
    </xdr:to>
    <xdr:pic>
      <xdr:nvPicPr>
        <xdr:cNvPr id="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057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pic>
      <xdr:nvPicPr>
        <xdr:cNvPr id="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352425</xdr:colOff>
      <xdr:row>27</xdr:row>
      <xdr:rowOff>0</xdr:rowOff>
    </xdr:to>
    <xdr:pic>
      <xdr:nvPicPr>
        <xdr:cNvPr id="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27</xdr:row>
      <xdr:rowOff>0</xdr:rowOff>
    </xdr:from>
    <xdr:to>
      <xdr:col>3</xdr:col>
      <xdr:colOff>352425</xdr:colOff>
      <xdr:row>27</xdr:row>
      <xdr:rowOff>0</xdr:rowOff>
    </xdr:to>
    <xdr:pic>
      <xdr:nvPicPr>
        <xdr:cNvPr id="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27</xdr:row>
      <xdr:rowOff>0</xdr:rowOff>
    </xdr:to>
    <xdr:pic>
      <xdr:nvPicPr>
        <xdr:cNvPr id="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057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pic>
      <xdr:nvPicPr>
        <xdr:cNvPr id="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pic>
      <xdr:nvPicPr>
        <xdr:cNvPr id="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pic>
      <xdr:nvPicPr>
        <xdr:cNvPr id="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5057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134</xdr:row>
      <xdr:rowOff>66675</xdr:rowOff>
    </xdr:from>
    <xdr:to>
      <xdr:col>5</xdr:col>
      <xdr:colOff>0</xdr:colOff>
      <xdr:row>135</xdr:row>
      <xdr:rowOff>9525</xdr:rowOff>
    </xdr:to>
    <xdr:pic>
      <xdr:nvPicPr>
        <xdr:cNvPr id="1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6108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352425</xdr:colOff>
      <xdr:row>62</xdr:row>
      <xdr:rowOff>0</xdr:rowOff>
    </xdr:to>
    <xdr:pic>
      <xdr:nvPicPr>
        <xdr:cNvPr id="1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1801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62</xdr:row>
      <xdr:rowOff>0</xdr:rowOff>
    </xdr:from>
    <xdr:to>
      <xdr:col>3</xdr:col>
      <xdr:colOff>352425</xdr:colOff>
      <xdr:row>62</xdr:row>
      <xdr:rowOff>0</xdr:rowOff>
    </xdr:to>
    <xdr:pic>
      <xdr:nvPicPr>
        <xdr:cNvPr id="1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1801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62</xdr:row>
      <xdr:rowOff>0</xdr:rowOff>
    </xdr:to>
    <xdr:pic>
      <xdr:nvPicPr>
        <xdr:cNvPr id="10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801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62</xdr:row>
      <xdr:rowOff>0</xdr:rowOff>
    </xdr:from>
    <xdr:to>
      <xdr:col>3</xdr:col>
      <xdr:colOff>428625</xdr:colOff>
      <xdr:row>62</xdr:row>
      <xdr:rowOff>0</xdr:rowOff>
    </xdr:to>
    <xdr:pic>
      <xdr:nvPicPr>
        <xdr:cNvPr id="1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801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62</xdr:row>
      <xdr:rowOff>0</xdr:rowOff>
    </xdr:from>
    <xdr:to>
      <xdr:col>3</xdr:col>
      <xdr:colOff>85725</xdr:colOff>
      <xdr:row>62</xdr:row>
      <xdr:rowOff>0</xdr:rowOff>
    </xdr:to>
    <xdr:pic>
      <xdr:nvPicPr>
        <xdr:cNvPr id="1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1801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146</xdr:row>
      <xdr:rowOff>0</xdr:rowOff>
    </xdr:from>
    <xdr:to>
      <xdr:col>5</xdr:col>
      <xdr:colOff>0</xdr:colOff>
      <xdr:row>146</xdr:row>
      <xdr:rowOff>0</xdr:rowOff>
    </xdr:to>
    <xdr:pic>
      <xdr:nvPicPr>
        <xdr:cNvPr id="1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32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146</xdr:row>
      <xdr:rowOff>0</xdr:rowOff>
    </xdr:from>
    <xdr:to>
      <xdr:col>5</xdr:col>
      <xdr:colOff>0</xdr:colOff>
      <xdr:row>146</xdr:row>
      <xdr:rowOff>0</xdr:rowOff>
    </xdr:to>
    <xdr:pic>
      <xdr:nvPicPr>
        <xdr:cNvPr id="1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832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138</xdr:row>
      <xdr:rowOff>66675</xdr:rowOff>
    </xdr:from>
    <xdr:to>
      <xdr:col>5</xdr:col>
      <xdr:colOff>0</xdr:colOff>
      <xdr:row>139</xdr:row>
      <xdr:rowOff>9525</xdr:rowOff>
    </xdr:to>
    <xdr:pic>
      <xdr:nvPicPr>
        <xdr:cNvPr id="1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6870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104</xdr:row>
      <xdr:rowOff>66675</xdr:rowOff>
    </xdr:from>
    <xdr:to>
      <xdr:col>5</xdr:col>
      <xdr:colOff>0</xdr:colOff>
      <xdr:row>105</xdr:row>
      <xdr:rowOff>0</xdr:rowOff>
    </xdr:to>
    <xdr:pic>
      <xdr:nvPicPr>
        <xdr:cNvPr id="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0250150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135</xdr:row>
      <xdr:rowOff>66675</xdr:rowOff>
    </xdr:from>
    <xdr:to>
      <xdr:col>5</xdr:col>
      <xdr:colOff>0</xdr:colOff>
      <xdr:row>136</xdr:row>
      <xdr:rowOff>9525</xdr:rowOff>
    </xdr:to>
    <xdr:pic>
      <xdr:nvPicPr>
        <xdr:cNvPr id="1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6298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1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112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19050</xdr:colOff>
      <xdr:row>6</xdr:row>
      <xdr:rowOff>19050</xdr:rowOff>
    </xdr:from>
    <xdr:to>
      <xdr:col>11</xdr:col>
      <xdr:colOff>428625</xdr:colOff>
      <xdr:row>8</xdr:row>
      <xdr:rowOff>114300</xdr:rowOff>
    </xdr:to>
    <xdr:pic>
      <xdr:nvPicPr>
        <xdr:cNvPr id="1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62050"/>
          <a:ext cx="4095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112</xdr:row>
      <xdr:rowOff>0</xdr:rowOff>
    </xdr:from>
    <xdr:to>
      <xdr:col>6</xdr:col>
      <xdr:colOff>9525</xdr:colOff>
      <xdr:row>112</xdr:row>
      <xdr:rowOff>0</xdr:rowOff>
    </xdr:to>
    <xdr:pic>
      <xdr:nvPicPr>
        <xdr:cNvPr id="1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850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112</xdr:row>
      <xdr:rowOff>0</xdr:rowOff>
    </xdr:from>
    <xdr:to>
      <xdr:col>6</xdr:col>
      <xdr:colOff>9525</xdr:colOff>
      <xdr:row>112</xdr:row>
      <xdr:rowOff>0</xdr:rowOff>
    </xdr:to>
    <xdr:pic>
      <xdr:nvPicPr>
        <xdr:cNvPr id="1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850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112</xdr:row>
      <xdr:rowOff>0</xdr:rowOff>
    </xdr:from>
    <xdr:to>
      <xdr:col>6</xdr:col>
      <xdr:colOff>219075</xdr:colOff>
      <xdr:row>112</xdr:row>
      <xdr:rowOff>0</xdr:rowOff>
    </xdr:to>
    <xdr:pic>
      <xdr:nvPicPr>
        <xdr:cNvPr id="1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1850350"/>
          <a:ext cx="1285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112</xdr:row>
      <xdr:rowOff>0</xdr:rowOff>
    </xdr:from>
    <xdr:to>
      <xdr:col>6</xdr:col>
      <xdr:colOff>9525</xdr:colOff>
      <xdr:row>112</xdr:row>
      <xdr:rowOff>0</xdr:rowOff>
    </xdr:to>
    <xdr:pic>
      <xdr:nvPicPr>
        <xdr:cNvPr id="1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850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112</xdr:row>
      <xdr:rowOff>0</xdr:rowOff>
    </xdr:from>
    <xdr:to>
      <xdr:col>6</xdr:col>
      <xdr:colOff>9525</xdr:colOff>
      <xdr:row>112</xdr:row>
      <xdr:rowOff>0</xdr:rowOff>
    </xdr:to>
    <xdr:pic>
      <xdr:nvPicPr>
        <xdr:cNvPr id="1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850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112</xdr:row>
      <xdr:rowOff>0</xdr:rowOff>
    </xdr:from>
    <xdr:to>
      <xdr:col>6</xdr:col>
      <xdr:colOff>219075</xdr:colOff>
      <xdr:row>112</xdr:row>
      <xdr:rowOff>0</xdr:rowOff>
    </xdr:to>
    <xdr:pic>
      <xdr:nvPicPr>
        <xdr:cNvPr id="1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1850350"/>
          <a:ext cx="1285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112</xdr:row>
      <xdr:rowOff>0</xdr:rowOff>
    </xdr:from>
    <xdr:to>
      <xdr:col>5</xdr:col>
      <xdr:colOff>219075</xdr:colOff>
      <xdr:row>112</xdr:row>
      <xdr:rowOff>0</xdr:rowOff>
    </xdr:to>
    <xdr:pic>
      <xdr:nvPicPr>
        <xdr:cNvPr id="1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850350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112</xdr:row>
      <xdr:rowOff>0</xdr:rowOff>
    </xdr:from>
    <xdr:to>
      <xdr:col>6</xdr:col>
      <xdr:colOff>9525</xdr:colOff>
      <xdr:row>112</xdr:row>
      <xdr:rowOff>0</xdr:rowOff>
    </xdr:to>
    <xdr:pic>
      <xdr:nvPicPr>
        <xdr:cNvPr id="1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850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1343025</xdr:colOff>
      <xdr:row>112</xdr:row>
      <xdr:rowOff>0</xdr:rowOff>
    </xdr:from>
    <xdr:to>
      <xdr:col>6</xdr:col>
      <xdr:colOff>9525</xdr:colOff>
      <xdr:row>112</xdr:row>
      <xdr:rowOff>0</xdr:rowOff>
    </xdr:to>
    <xdr:pic>
      <xdr:nvPicPr>
        <xdr:cNvPr id="1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850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304800</xdr:colOff>
      <xdr:row>112</xdr:row>
      <xdr:rowOff>0</xdr:rowOff>
    </xdr:from>
    <xdr:to>
      <xdr:col>6</xdr:col>
      <xdr:colOff>219075</xdr:colOff>
      <xdr:row>112</xdr:row>
      <xdr:rowOff>0</xdr:rowOff>
    </xdr:to>
    <xdr:pic>
      <xdr:nvPicPr>
        <xdr:cNvPr id="1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1850350"/>
          <a:ext cx="1285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112</xdr:row>
      <xdr:rowOff>0</xdr:rowOff>
    </xdr:from>
    <xdr:to>
      <xdr:col>5</xdr:col>
      <xdr:colOff>219075</xdr:colOff>
      <xdr:row>112</xdr:row>
      <xdr:rowOff>0</xdr:rowOff>
    </xdr:to>
    <xdr:pic>
      <xdr:nvPicPr>
        <xdr:cNvPr id="1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850350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112</xdr:row>
      <xdr:rowOff>0</xdr:rowOff>
    </xdr:from>
    <xdr:to>
      <xdr:col>5</xdr:col>
      <xdr:colOff>219075</xdr:colOff>
      <xdr:row>112</xdr:row>
      <xdr:rowOff>0</xdr:rowOff>
    </xdr:to>
    <xdr:pic>
      <xdr:nvPicPr>
        <xdr:cNvPr id="1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850350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112</xdr:row>
      <xdr:rowOff>0</xdr:rowOff>
    </xdr:from>
    <xdr:to>
      <xdr:col>5</xdr:col>
      <xdr:colOff>219075</xdr:colOff>
      <xdr:row>112</xdr:row>
      <xdr:rowOff>0</xdr:rowOff>
    </xdr:to>
    <xdr:pic>
      <xdr:nvPicPr>
        <xdr:cNvPr id="1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850350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112</xdr:row>
      <xdr:rowOff>0</xdr:rowOff>
    </xdr:from>
    <xdr:to>
      <xdr:col>5</xdr:col>
      <xdr:colOff>219075</xdr:colOff>
      <xdr:row>112</xdr:row>
      <xdr:rowOff>0</xdr:rowOff>
    </xdr:to>
    <xdr:pic>
      <xdr:nvPicPr>
        <xdr:cNvPr id="1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850350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112</xdr:row>
      <xdr:rowOff>0</xdr:rowOff>
    </xdr:from>
    <xdr:to>
      <xdr:col>5</xdr:col>
      <xdr:colOff>457200</xdr:colOff>
      <xdr:row>112</xdr:row>
      <xdr:rowOff>0</xdr:rowOff>
    </xdr:to>
    <xdr:pic>
      <xdr:nvPicPr>
        <xdr:cNvPr id="1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1850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112</xdr:row>
      <xdr:rowOff>0</xdr:rowOff>
    </xdr:from>
    <xdr:to>
      <xdr:col>5</xdr:col>
      <xdr:colOff>828675</xdr:colOff>
      <xdr:row>112</xdr:row>
      <xdr:rowOff>0</xdr:rowOff>
    </xdr:to>
    <xdr:pic>
      <xdr:nvPicPr>
        <xdr:cNvPr id="1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-485775</xdr:colOff>
      <xdr:row>112</xdr:row>
      <xdr:rowOff>0</xdr:rowOff>
    </xdr:from>
    <xdr:to>
      <xdr:col>5</xdr:col>
      <xdr:colOff>9525</xdr:colOff>
      <xdr:row>112</xdr:row>
      <xdr:rowOff>0</xdr:rowOff>
    </xdr:to>
    <xdr:pic>
      <xdr:nvPicPr>
        <xdr:cNvPr id="1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21850350"/>
          <a:ext cx="866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112</xdr:row>
      <xdr:rowOff>0</xdr:rowOff>
    </xdr:from>
    <xdr:to>
      <xdr:col>3</xdr:col>
      <xdr:colOff>352425</xdr:colOff>
      <xdr:row>112</xdr:row>
      <xdr:rowOff>0</xdr:rowOff>
    </xdr:to>
    <xdr:pic>
      <xdr:nvPicPr>
        <xdr:cNvPr id="1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850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112</xdr:row>
      <xdr:rowOff>0</xdr:rowOff>
    </xdr:from>
    <xdr:to>
      <xdr:col>5</xdr:col>
      <xdr:colOff>219075</xdr:colOff>
      <xdr:row>112</xdr:row>
      <xdr:rowOff>0</xdr:rowOff>
    </xdr:to>
    <xdr:pic>
      <xdr:nvPicPr>
        <xdr:cNvPr id="1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1850350"/>
          <a:ext cx="285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112</xdr:row>
      <xdr:rowOff>0</xdr:rowOff>
    </xdr:from>
    <xdr:to>
      <xdr:col>4</xdr:col>
      <xdr:colOff>0</xdr:colOff>
      <xdr:row>112</xdr:row>
      <xdr:rowOff>0</xdr:rowOff>
    </xdr:to>
    <xdr:pic>
      <xdr:nvPicPr>
        <xdr:cNvPr id="1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112</xdr:row>
      <xdr:rowOff>0</xdr:rowOff>
    </xdr:from>
    <xdr:to>
      <xdr:col>3</xdr:col>
      <xdr:colOff>428625</xdr:colOff>
      <xdr:row>112</xdr:row>
      <xdr:rowOff>0</xdr:rowOff>
    </xdr:to>
    <xdr:pic>
      <xdr:nvPicPr>
        <xdr:cNvPr id="1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850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112</xdr:row>
      <xdr:rowOff>0</xdr:rowOff>
    </xdr:from>
    <xdr:to>
      <xdr:col>3</xdr:col>
      <xdr:colOff>85725</xdr:colOff>
      <xdr:row>112</xdr:row>
      <xdr:rowOff>0</xdr:rowOff>
    </xdr:to>
    <xdr:pic>
      <xdr:nvPicPr>
        <xdr:cNvPr id="1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850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352425</xdr:colOff>
      <xdr:row>42</xdr:row>
      <xdr:rowOff>0</xdr:rowOff>
    </xdr:to>
    <xdr:pic>
      <xdr:nvPicPr>
        <xdr:cNvPr id="1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352425</xdr:colOff>
      <xdr:row>42</xdr:row>
      <xdr:rowOff>0</xdr:rowOff>
    </xdr:to>
    <xdr:pic>
      <xdr:nvPicPr>
        <xdr:cNvPr id="2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2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915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pic>
      <xdr:nvPicPr>
        <xdr:cNvPr id="2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352425</xdr:colOff>
      <xdr:row>42</xdr:row>
      <xdr:rowOff>0</xdr:rowOff>
    </xdr:to>
    <xdr:pic>
      <xdr:nvPicPr>
        <xdr:cNvPr id="2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42</xdr:row>
      <xdr:rowOff>0</xdr:rowOff>
    </xdr:from>
    <xdr:to>
      <xdr:col>3</xdr:col>
      <xdr:colOff>352425</xdr:colOff>
      <xdr:row>42</xdr:row>
      <xdr:rowOff>0</xdr:rowOff>
    </xdr:to>
    <xdr:pic>
      <xdr:nvPicPr>
        <xdr:cNvPr id="2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42</xdr:row>
      <xdr:rowOff>0</xdr:rowOff>
    </xdr:to>
    <xdr:pic>
      <xdr:nvPicPr>
        <xdr:cNvPr id="2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915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pic>
      <xdr:nvPicPr>
        <xdr:cNvPr id="2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pic>
      <xdr:nvPicPr>
        <xdr:cNvPr id="20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pic>
      <xdr:nvPicPr>
        <xdr:cNvPr id="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7915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134</xdr:row>
      <xdr:rowOff>66675</xdr:rowOff>
    </xdr:from>
    <xdr:to>
      <xdr:col>5</xdr:col>
      <xdr:colOff>0</xdr:colOff>
      <xdr:row>135</xdr:row>
      <xdr:rowOff>9525</xdr:rowOff>
    </xdr:to>
    <xdr:pic>
      <xdr:nvPicPr>
        <xdr:cNvPr id="2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6108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2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2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343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39</xdr:row>
      <xdr:rowOff>0</xdr:rowOff>
    </xdr:from>
    <xdr:to>
      <xdr:col>3</xdr:col>
      <xdr:colOff>428625</xdr:colOff>
      <xdr:row>39</xdr:row>
      <xdr:rowOff>0</xdr:rowOff>
    </xdr:to>
    <xdr:pic>
      <xdr:nvPicPr>
        <xdr:cNvPr id="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343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39</xdr:row>
      <xdr:rowOff>0</xdr:rowOff>
    </xdr:from>
    <xdr:to>
      <xdr:col>3</xdr:col>
      <xdr:colOff>85725</xdr:colOff>
      <xdr:row>39</xdr:row>
      <xdr:rowOff>0</xdr:rowOff>
    </xdr:to>
    <xdr:pic>
      <xdr:nvPicPr>
        <xdr:cNvPr id="2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7343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127</xdr:row>
      <xdr:rowOff>0</xdr:rowOff>
    </xdr:from>
    <xdr:to>
      <xdr:col>5</xdr:col>
      <xdr:colOff>0</xdr:colOff>
      <xdr:row>127</xdr:row>
      <xdr:rowOff>0</xdr:rowOff>
    </xdr:to>
    <xdr:pic>
      <xdr:nvPicPr>
        <xdr:cNvPr id="2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4707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127</xdr:row>
      <xdr:rowOff>0</xdr:rowOff>
    </xdr:from>
    <xdr:to>
      <xdr:col>5</xdr:col>
      <xdr:colOff>0</xdr:colOff>
      <xdr:row>127</xdr:row>
      <xdr:rowOff>0</xdr:rowOff>
    </xdr:to>
    <xdr:pic>
      <xdr:nvPicPr>
        <xdr:cNvPr id="2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4707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138</xdr:row>
      <xdr:rowOff>66675</xdr:rowOff>
    </xdr:from>
    <xdr:to>
      <xdr:col>5</xdr:col>
      <xdr:colOff>0</xdr:colOff>
      <xdr:row>139</xdr:row>
      <xdr:rowOff>9525</xdr:rowOff>
    </xdr:to>
    <xdr:pic>
      <xdr:nvPicPr>
        <xdr:cNvPr id="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6870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66675</xdr:rowOff>
    </xdr:from>
    <xdr:to>
      <xdr:col>5</xdr:col>
      <xdr:colOff>0</xdr:colOff>
      <xdr:row>10</xdr:row>
      <xdr:rowOff>0</xdr:rowOff>
    </xdr:to>
    <xdr:pic>
      <xdr:nvPicPr>
        <xdr:cNvPr id="2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1695450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135</xdr:row>
      <xdr:rowOff>66675</xdr:rowOff>
    </xdr:from>
    <xdr:to>
      <xdr:col>5</xdr:col>
      <xdr:colOff>0</xdr:colOff>
      <xdr:row>136</xdr:row>
      <xdr:rowOff>9525</xdr:rowOff>
    </xdr:to>
    <xdr:pic>
      <xdr:nvPicPr>
        <xdr:cNvPr id="2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1750" y="26298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6</xdr:row>
      <xdr:rowOff>47625</xdr:rowOff>
    </xdr:from>
    <xdr:to>
      <xdr:col>10</xdr:col>
      <xdr:colOff>0</xdr:colOff>
      <xdr:row>8</xdr:row>
      <xdr:rowOff>133350</xdr:rowOff>
    </xdr:to>
    <xdr:pic>
      <xdr:nvPicPr>
        <xdr:cNvPr id="22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90625"/>
          <a:ext cx="40005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6</xdr:row>
      <xdr:rowOff>28575</xdr:rowOff>
    </xdr:from>
    <xdr:to>
      <xdr:col>10</xdr:col>
      <xdr:colOff>514350</xdr:colOff>
      <xdr:row>8</xdr:row>
      <xdr:rowOff>114300</xdr:rowOff>
    </xdr:to>
    <xdr:pic>
      <xdr:nvPicPr>
        <xdr:cNvPr id="22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276975" y="1171575"/>
          <a:ext cx="39052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6</xdr:row>
      <xdr:rowOff>85725</xdr:rowOff>
    </xdr:from>
    <xdr:to>
      <xdr:col>11</xdr:col>
      <xdr:colOff>400050</xdr:colOff>
      <xdr:row>8</xdr:row>
      <xdr:rowOff>85725</xdr:rowOff>
    </xdr:to>
    <xdr:pic>
      <xdr:nvPicPr>
        <xdr:cNvPr id="222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6</xdr:row>
      <xdr:rowOff>76200</xdr:rowOff>
    </xdr:from>
    <xdr:to>
      <xdr:col>8</xdr:col>
      <xdr:colOff>438150</xdr:colOff>
      <xdr:row>8</xdr:row>
      <xdr:rowOff>66675</xdr:rowOff>
    </xdr:to>
    <xdr:sp macro="" textlink="">
      <xdr:nvSpPr>
        <xdr:cNvPr id="223" name="Rectangle 17"/>
        <xdr:cNvSpPr>
          <a:spLocks noChangeArrowheads="1"/>
        </xdr:cNvSpPr>
      </xdr:nvSpPr>
      <xdr:spPr bwMode="auto">
        <a:xfrm>
          <a:off x="5400675" y="1219200"/>
          <a:ext cx="390525" cy="314325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1343025</xdr:colOff>
      <xdr:row>86</xdr:row>
      <xdr:rowOff>0</xdr:rowOff>
    </xdr:from>
    <xdr:to>
      <xdr:col>7</xdr:col>
      <xdr:colOff>9525</xdr:colOff>
      <xdr:row>86</xdr:row>
      <xdr:rowOff>0</xdr:rowOff>
    </xdr:to>
    <xdr:pic>
      <xdr:nvPicPr>
        <xdr:cNvPr id="2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6630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2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2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86</xdr:row>
      <xdr:rowOff>0</xdr:rowOff>
    </xdr:from>
    <xdr:to>
      <xdr:col>7</xdr:col>
      <xdr:colOff>9525</xdr:colOff>
      <xdr:row>86</xdr:row>
      <xdr:rowOff>0</xdr:rowOff>
    </xdr:to>
    <xdr:pic>
      <xdr:nvPicPr>
        <xdr:cNvPr id="2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6630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86</xdr:row>
      <xdr:rowOff>0</xdr:rowOff>
    </xdr:from>
    <xdr:to>
      <xdr:col>7</xdr:col>
      <xdr:colOff>9525</xdr:colOff>
      <xdr:row>86</xdr:row>
      <xdr:rowOff>0</xdr:rowOff>
    </xdr:to>
    <xdr:pic>
      <xdr:nvPicPr>
        <xdr:cNvPr id="2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6630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86</xdr:row>
      <xdr:rowOff>0</xdr:rowOff>
    </xdr:from>
    <xdr:to>
      <xdr:col>7</xdr:col>
      <xdr:colOff>9525</xdr:colOff>
      <xdr:row>86</xdr:row>
      <xdr:rowOff>0</xdr:rowOff>
    </xdr:to>
    <xdr:pic>
      <xdr:nvPicPr>
        <xdr:cNvPr id="2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6630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86</xdr:row>
      <xdr:rowOff>0</xdr:rowOff>
    </xdr:from>
    <xdr:to>
      <xdr:col>7</xdr:col>
      <xdr:colOff>9525</xdr:colOff>
      <xdr:row>86</xdr:row>
      <xdr:rowOff>0</xdr:rowOff>
    </xdr:to>
    <xdr:pic>
      <xdr:nvPicPr>
        <xdr:cNvPr id="2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6630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86</xdr:row>
      <xdr:rowOff>0</xdr:rowOff>
    </xdr:from>
    <xdr:to>
      <xdr:col>7</xdr:col>
      <xdr:colOff>9525</xdr:colOff>
      <xdr:row>86</xdr:row>
      <xdr:rowOff>0</xdr:rowOff>
    </xdr:to>
    <xdr:pic>
      <xdr:nvPicPr>
        <xdr:cNvPr id="2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6630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2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2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2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2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2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2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3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96</xdr:row>
      <xdr:rowOff>0</xdr:rowOff>
    </xdr:from>
    <xdr:to>
      <xdr:col>6</xdr:col>
      <xdr:colOff>457200</xdr:colOff>
      <xdr:row>96</xdr:row>
      <xdr:rowOff>0</xdr:rowOff>
    </xdr:to>
    <xdr:pic>
      <xdr:nvPicPr>
        <xdr:cNvPr id="3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85356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96</xdr:row>
      <xdr:rowOff>0</xdr:rowOff>
    </xdr:from>
    <xdr:to>
      <xdr:col>6</xdr:col>
      <xdr:colOff>666750</xdr:colOff>
      <xdr:row>96</xdr:row>
      <xdr:rowOff>0</xdr:rowOff>
    </xdr:to>
    <xdr:pic>
      <xdr:nvPicPr>
        <xdr:cNvPr id="3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356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96</xdr:row>
      <xdr:rowOff>0</xdr:rowOff>
    </xdr:from>
    <xdr:to>
      <xdr:col>7</xdr:col>
      <xdr:colOff>9525</xdr:colOff>
      <xdr:row>96</xdr:row>
      <xdr:rowOff>0</xdr:rowOff>
    </xdr:to>
    <xdr:pic>
      <xdr:nvPicPr>
        <xdr:cNvPr id="3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85356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96</xdr:row>
      <xdr:rowOff>0</xdr:rowOff>
    </xdr:from>
    <xdr:to>
      <xdr:col>3</xdr:col>
      <xdr:colOff>352425</xdr:colOff>
      <xdr:row>96</xdr:row>
      <xdr:rowOff>0</xdr:rowOff>
    </xdr:to>
    <xdr:pic>
      <xdr:nvPicPr>
        <xdr:cNvPr id="3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8535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96</xdr:row>
      <xdr:rowOff>0</xdr:rowOff>
    </xdr:from>
    <xdr:to>
      <xdr:col>7</xdr:col>
      <xdr:colOff>219075</xdr:colOff>
      <xdr:row>96</xdr:row>
      <xdr:rowOff>0</xdr:rowOff>
    </xdr:to>
    <xdr:pic>
      <xdr:nvPicPr>
        <xdr:cNvPr id="3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85356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96</xdr:row>
      <xdr:rowOff>0</xdr:rowOff>
    </xdr:to>
    <xdr:pic>
      <xdr:nvPicPr>
        <xdr:cNvPr id="3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96</xdr:row>
      <xdr:rowOff>0</xdr:rowOff>
    </xdr:from>
    <xdr:to>
      <xdr:col>3</xdr:col>
      <xdr:colOff>428625</xdr:colOff>
      <xdr:row>96</xdr:row>
      <xdr:rowOff>0</xdr:rowOff>
    </xdr:to>
    <xdr:pic>
      <xdr:nvPicPr>
        <xdr:cNvPr id="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8535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96</xdr:row>
      <xdr:rowOff>0</xdr:rowOff>
    </xdr:from>
    <xdr:to>
      <xdr:col>3</xdr:col>
      <xdr:colOff>85725</xdr:colOff>
      <xdr:row>96</xdr:row>
      <xdr:rowOff>0</xdr:rowOff>
    </xdr:to>
    <xdr:pic>
      <xdr:nvPicPr>
        <xdr:cNvPr id="3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8535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352425</xdr:colOff>
      <xdr:row>20</xdr:row>
      <xdr:rowOff>0</xdr:rowOff>
    </xdr:to>
    <xdr:pic>
      <xdr:nvPicPr>
        <xdr:cNvPr id="3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352425</xdr:colOff>
      <xdr:row>20</xdr:row>
      <xdr:rowOff>0</xdr:rowOff>
    </xdr:to>
    <xdr:pic>
      <xdr:nvPicPr>
        <xdr:cNvPr id="3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3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724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pic>
      <xdr:nvPicPr>
        <xdr:cNvPr id="3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352425</xdr:colOff>
      <xdr:row>20</xdr:row>
      <xdr:rowOff>0</xdr:rowOff>
    </xdr:to>
    <xdr:pic>
      <xdr:nvPicPr>
        <xdr:cNvPr id="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20</xdr:row>
      <xdr:rowOff>0</xdr:rowOff>
    </xdr:from>
    <xdr:to>
      <xdr:col>3</xdr:col>
      <xdr:colOff>352425</xdr:colOff>
      <xdr:row>20</xdr:row>
      <xdr:rowOff>0</xdr:rowOff>
    </xdr:to>
    <xdr:pic>
      <xdr:nvPicPr>
        <xdr:cNvPr id="3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pic>
      <xdr:nvPicPr>
        <xdr:cNvPr id="3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724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pic>
      <xdr:nvPicPr>
        <xdr:cNvPr id="3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pic>
      <xdr:nvPicPr>
        <xdr:cNvPr id="3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pic>
      <xdr:nvPicPr>
        <xdr:cNvPr id="3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3724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31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104</xdr:row>
      <xdr:rowOff>0</xdr:rowOff>
    </xdr:from>
    <xdr:to>
      <xdr:col>3</xdr:col>
      <xdr:colOff>352425</xdr:colOff>
      <xdr:row>104</xdr:row>
      <xdr:rowOff>0</xdr:rowOff>
    </xdr:to>
    <xdr:pic>
      <xdr:nvPicPr>
        <xdr:cNvPr id="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018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104</xdr:row>
      <xdr:rowOff>0</xdr:rowOff>
    </xdr:from>
    <xdr:to>
      <xdr:col>3</xdr:col>
      <xdr:colOff>352425</xdr:colOff>
      <xdr:row>104</xdr:row>
      <xdr:rowOff>0</xdr:rowOff>
    </xdr:to>
    <xdr:pic>
      <xdr:nvPicPr>
        <xdr:cNvPr id="3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018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4</xdr:col>
      <xdr:colOff>0</xdr:colOff>
      <xdr:row>104</xdr:row>
      <xdr:rowOff>0</xdr:rowOff>
    </xdr:to>
    <xdr:pic>
      <xdr:nvPicPr>
        <xdr:cNvPr id="3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018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104</xdr:row>
      <xdr:rowOff>0</xdr:rowOff>
    </xdr:from>
    <xdr:to>
      <xdr:col>3</xdr:col>
      <xdr:colOff>428625</xdr:colOff>
      <xdr:row>104</xdr:row>
      <xdr:rowOff>0</xdr:rowOff>
    </xdr:to>
    <xdr:pic>
      <xdr:nvPicPr>
        <xdr:cNvPr id="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018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104</xdr:row>
      <xdr:rowOff>0</xdr:rowOff>
    </xdr:from>
    <xdr:to>
      <xdr:col>3</xdr:col>
      <xdr:colOff>85725</xdr:colOff>
      <xdr:row>104</xdr:row>
      <xdr:rowOff>0</xdr:rowOff>
    </xdr:to>
    <xdr:pic>
      <xdr:nvPicPr>
        <xdr:cNvPr id="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018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108</xdr:row>
      <xdr:rowOff>0</xdr:rowOff>
    </xdr:to>
    <xdr:pic>
      <xdr:nvPicPr>
        <xdr:cNvPr id="3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088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108</xdr:row>
      <xdr:rowOff>0</xdr:rowOff>
    </xdr:from>
    <xdr:to>
      <xdr:col>6</xdr:col>
      <xdr:colOff>0</xdr:colOff>
      <xdr:row>108</xdr:row>
      <xdr:rowOff>0</xdr:rowOff>
    </xdr:to>
    <xdr:pic>
      <xdr:nvPicPr>
        <xdr:cNvPr id="3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1088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3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3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3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6</xdr:row>
      <xdr:rowOff>47625</xdr:rowOff>
    </xdr:from>
    <xdr:to>
      <xdr:col>10</xdr:col>
      <xdr:colOff>0</xdr:colOff>
      <xdr:row>8</xdr:row>
      <xdr:rowOff>133350</xdr:rowOff>
    </xdr:to>
    <xdr:pic>
      <xdr:nvPicPr>
        <xdr:cNvPr id="3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90625"/>
          <a:ext cx="40005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6</xdr:row>
      <xdr:rowOff>28575</xdr:rowOff>
    </xdr:from>
    <xdr:to>
      <xdr:col>10</xdr:col>
      <xdr:colOff>514350</xdr:colOff>
      <xdr:row>8</xdr:row>
      <xdr:rowOff>114300</xdr:rowOff>
    </xdr:to>
    <xdr:pic>
      <xdr:nvPicPr>
        <xdr:cNvPr id="3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276975" y="1171575"/>
          <a:ext cx="39052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6</xdr:row>
      <xdr:rowOff>85725</xdr:rowOff>
    </xdr:from>
    <xdr:to>
      <xdr:col>11</xdr:col>
      <xdr:colOff>400050</xdr:colOff>
      <xdr:row>8</xdr:row>
      <xdr:rowOff>85725</xdr:rowOff>
    </xdr:to>
    <xdr:pic>
      <xdr:nvPicPr>
        <xdr:cNvPr id="332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6</xdr:row>
      <xdr:rowOff>76200</xdr:rowOff>
    </xdr:from>
    <xdr:to>
      <xdr:col>8</xdr:col>
      <xdr:colOff>438150</xdr:colOff>
      <xdr:row>8</xdr:row>
      <xdr:rowOff>66675</xdr:rowOff>
    </xdr:to>
    <xdr:sp macro="" textlink="">
      <xdr:nvSpPr>
        <xdr:cNvPr id="333" name="Rectangle 17"/>
        <xdr:cNvSpPr>
          <a:spLocks noChangeArrowheads="1"/>
        </xdr:cNvSpPr>
      </xdr:nvSpPr>
      <xdr:spPr bwMode="auto">
        <a:xfrm>
          <a:off x="5400675" y="1219200"/>
          <a:ext cx="390525" cy="314325"/>
        </a:xfrm>
        <a:prstGeom prst="rect">
          <a:avLst/>
        </a:prstGeom>
        <a:solidFill>
          <a:srgbClr val="F4F4F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1343025</xdr:colOff>
      <xdr:row>11</xdr:row>
      <xdr:rowOff>0</xdr:rowOff>
    </xdr:from>
    <xdr:to>
      <xdr:col>7</xdr:col>
      <xdr:colOff>9525</xdr:colOff>
      <xdr:row>11</xdr:row>
      <xdr:rowOff>0</xdr:rowOff>
    </xdr:to>
    <xdr:pic>
      <xdr:nvPicPr>
        <xdr:cNvPr id="3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097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3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3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11</xdr:row>
      <xdr:rowOff>0</xdr:rowOff>
    </xdr:from>
    <xdr:to>
      <xdr:col>7</xdr:col>
      <xdr:colOff>9525</xdr:colOff>
      <xdr:row>11</xdr:row>
      <xdr:rowOff>0</xdr:rowOff>
    </xdr:to>
    <xdr:pic>
      <xdr:nvPicPr>
        <xdr:cNvPr id="3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097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3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3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3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11</xdr:row>
      <xdr:rowOff>0</xdr:rowOff>
    </xdr:from>
    <xdr:to>
      <xdr:col>7</xdr:col>
      <xdr:colOff>9525</xdr:colOff>
      <xdr:row>11</xdr:row>
      <xdr:rowOff>0</xdr:rowOff>
    </xdr:to>
    <xdr:pic>
      <xdr:nvPicPr>
        <xdr:cNvPr id="3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097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11</xdr:row>
      <xdr:rowOff>0</xdr:rowOff>
    </xdr:from>
    <xdr:to>
      <xdr:col>7</xdr:col>
      <xdr:colOff>9525</xdr:colOff>
      <xdr:row>11</xdr:row>
      <xdr:rowOff>0</xdr:rowOff>
    </xdr:to>
    <xdr:pic>
      <xdr:nvPicPr>
        <xdr:cNvPr id="3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097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3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3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3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3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3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3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11</xdr:row>
      <xdr:rowOff>0</xdr:rowOff>
    </xdr:from>
    <xdr:to>
      <xdr:col>7</xdr:col>
      <xdr:colOff>9525</xdr:colOff>
      <xdr:row>11</xdr:row>
      <xdr:rowOff>0</xdr:rowOff>
    </xdr:to>
    <xdr:pic>
      <xdr:nvPicPr>
        <xdr:cNvPr id="3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097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11</xdr:row>
      <xdr:rowOff>0</xdr:rowOff>
    </xdr:from>
    <xdr:to>
      <xdr:col>7</xdr:col>
      <xdr:colOff>9525</xdr:colOff>
      <xdr:row>11</xdr:row>
      <xdr:rowOff>0</xdr:rowOff>
    </xdr:to>
    <xdr:pic>
      <xdr:nvPicPr>
        <xdr:cNvPr id="3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0097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3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3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3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3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3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3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39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3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3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3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3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39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39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3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4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4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4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4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4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4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4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4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4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4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142</xdr:row>
      <xdr:rowOff>0</xdr:rowOff>
    </xdr:from>
    <xdr:to>
      <xdr:col>6</xdr:col>
      <xdr:colOff>457200</xdr:colOff>
      <xdr:row>142</xdr:row>
      <xdr:rowOff>0</xdr:rowOff>
    </xdr:to>
    <xdr:pic>
      <xdr:nvPicPr>
        <xdr:cNvPr id="4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7565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142</xdr:row>
      <xdr:rowOff>0</xdr:rowOff>
    </xdr:from>
    <xdr:to>
      <xdr:col>6</xdr:col>
      <xdr:colOff>666750</xdr:colOff>
      <xdr:row>142</xdr:row>
      <xdr:rowOff>0</xdr:rowOff>
    </xdr:to>
    <xdr:pic>
      <xdr:nvPicPr>
        <xdr:cNvPr id="4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756535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142</xdr:row>
      <xdr:rowOff>0</xdr:rowOff>
    </xdr:from>
    <xdr:to>
      <xdr:col>7</xdr:col>
      <xdr:colOff>9525</xdr:colOff>
      <xdr:row>142</xdr:row>
      <xdr:rowOff>0</xdr:rowOff>
    </xdr:to>
    <xdr:pic>
      <xdr:nvPicPr>
        <xdr:cNvPr id="4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7565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142</xdr:row>
      <xdr:rowOff>0</xdr:rowOff>
    </xdr:from>
    <xdr:to>
      <xdr:col>3</xdr:col>
      <xdr:colOff>352425</xdr:colOff>
      <xdr:row>142</xdr:row>
      <xdr:rowOff>0</xdr:rowOff>
    </xdr:to>
    <xdr:pic>
      <xdr:nvPicPr>
        <xdr:cNvPr id="4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565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142</xdr:row>
      <xdr:rowOff>0</xdr:rowOff>
    </xdr:from>
    <xdr:to>
      <xdr:col>7</xdr:col>
      <xdr:colOff>219075</xdr:colOff>
      <xdr:row>142</xdr:row>
      <xdr:rowOff>0</xdr:rowOff>
    </xdr:to>
    <xdr:pic>
      <xdr:nvPicPr>
        <xdr:cNvPr id="4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7565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142</xdr:row>
      <xdr:rowOff>0</xdr:rowOff>
    </xdr:from>
    <xdr:to>
      <xdr:col>4</xdr:col>
      <xdr:colOff>0</xdr:colOff>
      <xdr:row>142</xdr:row>
      <xdr:rowOff>0</xdr:rowOff>
    </xdr:to>
    <xdr:pic>
      <xdr:nvPicPr>
        <xdr:cNvPr id="4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142</xdr:row>
      <xdr:rowOff>0</xdr:rowOff>
    </xdr:from>
    <xdr:to>
      <xdr:col>3</xdr:col>
      <xdr:colOff>428625</xdr:colOff>
      <xdr:row>142</xdr:row>
      <xdr:rowOff>0</xdr:rowOff>
    </xdr:to>
    <xdr:pic>
      <xdr:nvPicPr>
        <xdr:cNvPr id="4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565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142</xdr:row>
      <xdr:rowOff>0</xdr:rowOff>
    </xdr:from>
    <xdr:to>
      <xdr:col>3</xdr:col>
      <xdr:colOff>85725</xdr:colOff>
      <xdr:row>142</xdr:row>
      <xdr:rowOff>0</xdr:rowOff>
    </xdr:to>
    <xdr:pic>
      <xdr:nvPicPr>
        <xdr:cNvPr id="4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7565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90</xdr:row>
      <xdr:rowOff>0</xdr:rowOff>
    </xdr:from>
    <xdr:to>
      <xdr:col>3</xdr:col>
      <xdr:colOff>352425</xdr:colOff>
      <xdr:row>90</xdr:row>
      <xdr:rowOff>0</xdr:rowOff>
    </xdr:to>
    <xdr:pic>
      <xdr:nvPicPr>
        <xdr:cNvPr id="4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90</xdr:row>
      <xdr:rowOff>0</xdr:rowOff>
    </xdr:from>
    <xdr:to>
      <xdr:col>3</xdr:col>
      <xdr:colOff>352425</xdr:colOff>
      <xdr:row>90</xdr:row>
      <xdr:rowOff>0</xdr:rowOff>
    </xdr:to>
    <xdr:pic>
      <xdr:nvPicPr>
        <xdr:cNvPr id="4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4</xdr:col>
      <xdr:colOff>0</xdr:colOff>
      <xdr:row>90</xdr:row>
      <xdr:rowOff>0</xdr:rowOff>
    </xdr:to>
    <xdr:pic>
      <xdr:nvPicPr>
        <xdr:cNvPr id="42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7392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90</xdr:row>
      <xdr:rowOff>0</xdr:rowOff>
    </xdr:to>
    <xdr:pic>
      <xdr:nvPicPr>
        <xdr:cNvPr id="42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90</xdr:row>
      <xdr:rowOff>0</xdr:rowOff>
    </xdr:from>
    <xdr:to>
      <xdr:col>3</xdr:col>
      <xdr:colOff>352425</xdr:colOff>
      <xdr:row>90</xdr:row>
      <xdr:rowOff>0</xdr:rowOff>
    </xdr:to>
    <xdr:pic>
      <xdr:nvPicPr>
        <xdr:cNvPr id="4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90</xdr:row>
      <xdr:rowOff>0</xdr:rowOff>
    </xdr:from>
    <xdr:to>
      <xdr:col>3</xdr:col>
      <xdr:colOff>352425</xdr:colOff>
      <xdr:row>90</xdr:row>
      <xdr:rowOff>0</xdr:rowOff>
    </xdr:to>
    <xdr:pic>
      <xdr:nvPicPr>
        <xdr:cNvPr id="4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4</xdr:col>
      <xdr:colOff>0</xdr:colOff>
      <xdr:row>90</xdr:row>
      <xdr:rowOff>0</xdr:rowOff>
    </xdr:to>
    <xdr:pic>
      <xdr:nvPicPr>
        <xdr:cNvPr id="4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7392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90</xdr:row>
      <xdr:rowOff>0</xdr:rowOff>
    </xdr:to>
    <xdr:pic>
      <xdr:nvPicPr>
        <xdr:cNvPr id="4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90</xdr:row>
      <xdr:rowOff>0</xdr:rowOff>
    </xdr:to>
    <xdr:pic>
      <xdr:nvPicPr>
        <xdr:cNvPr id="4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90</xdr:row>
      <xdr:rowOff>0</xdr:rowOff>
    </xdr:from>
    <xdr:to>
      <xdr:col>6</xdr:col>
      <xdr:colOff>0</xdr:colOff>
      <xdr:row>90</xdr:row>
      <xdr:rowOff>0</xdr:rowOff>
    </xdr:to>
    <xdr:pic>
      <xdr:nvPicPr>
        <xdr:cNvPr id="4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7392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42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4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4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4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343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39</xdr:row>
      <xdr:rowOff>0</xdr:rowOff>
    </xdr:from>
    <xdr:to>
      <xdr:col>3</xdr:col>
      <xdr:colOff>428625</xdr:colOff>
      <xdr:row>39</xdr:row>
      <xdr:rowOff>0</xdr:rowOff>
    </xdr:to>
    <xdr:pic>
      <xdr:nvPicPr>
        <xdr:cNvPr id="4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343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39</xdr:row>
      <xdr:rowOff>0</xdr:rowOff>
    </xdr:from>
    <xdr:to>
      <xdr:col>3</xdr:col>
      <xdr:colOff>85725</xdr:colOff>
      <xdr:row>39</xdr:row>
      <xdr:rowOff>0</xdr:rowOff>
    </xdr:to>
    <xdr:pic>
      <xdr:nvPicPr>
        <xdr:cNvPr id="4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7343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5469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131</xdr:row>
      <xdr:rowOff>0</xdr:rowOff>
    </xdr:from>
    <xdr:to>
      <xdr:col>6</xdr:col>
      <xdr:colOff>0</xdr:colOff>
      <xdr:row>131</xdr:row>
      <xdr:rowOff>0</xdr:rowOff>
    </xdr:to>
    <xdr:pic>
      <xdr:nvPicPr>
        <xdr:cNvPr id="4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469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4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4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4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6</xdr:row>
      <xdr:rowOff>38100</xdr:rowOff>
    </xdr:from>
    <xdr:to>
      <xdr:col>8</xdr:col>
      <xdr:colOff>400050</xdr:colOff>
      <xdr:row>8</xdr:row>
      <xdr:rowOff>123825</xdr:rowOff>
    </xdr:to>
    <xdr:pic>
      <xdr:nvPicPr>
        <xdr:cNvPr id="4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181100"/>
          <a:ext cx="3810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4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442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6</xdr:row>
      <xdr:rowOff>19050</xdr:rowOff>
    </xdr:from>
    <xdr:to>
      <xdr:col>11</xdr:col>
      <xdr:colOff>447675</xdr:colOff>
      <xdr:row>8</xdr:row>
      <xdr:rowOff>104775</xdr:rowOff>
    </xdr:to>
    <xdr:pic>
      <xdr:nvPicPr>
        <xdr:cNvPr id="4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62050"/>
          <a:ext cx="419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129</xdr:row>
      <xdr:rowOff>0</xdr:rowOff>
    </xdr:from>
    <xdr:to>
      <xdr:col>7</xdr:col>
      <xdr:colOff>9525</xdr:colOff>
      <xdr:row>129</xdr:row>
      <xdr:rowOff>0</xdr:rowOff>
    </xdr:to>
    <xdr:pic>
      <xdr:nvPicPr>
        <xdr:cNvPr id="4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5088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44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4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129</xdr:row>
      <xdr:rowOff>0</xdr:rowOff>
    </xdr:from>
    <xdr:to>
      <xdr:col>7</xdr:col>
      <xdr:colOff>9525</xdr:colOff>
      <xdr:row>129</xdr:row>
      <xdr:rowOff>0</xdr:rowOff>
    </xdr:to>
    <xdr:pic>
      <xdr:nvPicPr>
        <xdr:cNvPr id="4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5088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4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4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4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4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129</xdr:row>
      <xdr:rowOff>0</xdr:rowOff>
    </xdr:from>
    <xdr:to>
      <xdr:col>7</xdr:col>
      <xdr:colOff>9525</xdr:colOff>
      <xdr:row>129</xdr:row>
      <xdr:rowOff>0</xdr:rowOff>
    </xdr:to>
    <xdr:pic>
      <xdr:nvPicPr>
        <xdr:cNvPr id="45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5088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4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4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129</xdr:row>
      <xdr:rowOff>0</xdr:rowOff>
    </xdr:from>
    <xdr:to>
      <xdr:col>7</xdr:col>
      <xdr:colOff>9525</xdr:colOff>
      <xdr:row>129</xdr:row>
      <xdr:rowOff>0</xdr:rowOff>
    </xdr:to>
    <xdr:pic>
      <xdr:nvPicPr>
        <xdr:cNvPr id="4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5088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4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4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4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46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6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4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4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4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4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4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4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129</xdr:row>
      <xdr:rowOff>0</xdr:rowOff>
    </xdr:from>
    <xdr:to>
      <xdr:col>7</xdr:col>
      <xdr:colOff>9525</xdr:colOff>
      <xdr:row>129</xdr:row>
      <xdr:rowOff>0</xdr:rowOff>
    </xdr:to>
    <xdr:pic>
      <xdr:nvPicPr>
        <xdr:cNvPr id="4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5088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4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4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129</xdr:row>
      <xdr:rowOff>0</xdr:rowOff>
    </xdr:from>
    <xdr:to>
      <xdr:col>7</xdr:col>
      <xdr:colOff>9525</xdr:colOff>
      <xdr:row>129</xdr:row>
      <xdr:rowOff>0</xdr:rowOff>
    </xdr:to>
    <xdr:pic>
      <xdr:nvPicPr>
        <xdr:cNvPr id="4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5088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4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7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4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4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4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48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48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4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4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4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4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4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49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4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4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4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50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5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5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5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5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5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50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5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5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5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5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5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5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5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5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5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5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51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51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5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5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30</xdr:row>
      <xdr:rowOff>0</xdr:rowOff>
    </xdr:from>
    <xdr:to>
      <xdr:col>6</xdr:col>
      <xdr:colOff>457200</xdr:colOff>
      <xdr:row>30</xdr:row>
      <xdr:rowOff>0</xdr:rowOff>
    </xdr:to>
    <xdr:pic>
      <xdr:nvPicPr>
        <xdr:cNvPr id="5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56292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30</xdr:row>
      <xdr:rowOff>0</xdr:rowOff>
    </xdr:from>
    <xdr:to>
      <xdr:col>6</xdr:col>
      <xdr:colOff>828675</xdr:colOff>
      <xdr:row>30</xdr:row>
      <xdr:rowOff>0</xdr:rowOff>
    </xdr:to>
    <xdr:pic>
      <xdr:nvPicPr>
        <xdr:cNvPr id="5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30</xdr:row>
      <xdr:rowOff>0</xdr:rowOff>
    </xdr:from>
    <xdr:to>
      <xdr:col>7</xdr:col>
      <xdr:colOff>9525</xdr:colOff>
      <xdr:row>30</xdr:row>
      <xdr:rowOff>0</xdr:rowOff>
    </xdr:to>
    <xdr:pic>
      <xdr:nvPicPr>
        <xdr:cNvPr id="5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6292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30</xdr:row>
      <xdr:rowOff>0</xdr:rowOff>
    </xdr:from>
    <xdr:to>
      <xdr:col>3</xdr:col>
      <xdr:colOff>352425</xdr:colOff>
      <xdr:row>30</xdr:row>
      <xdr:rowOff>0</xdr:rowOff>
    </xdr:to>
    <xdr:pic>
      <xdr:nvPicPr>
        <xdr:cNvPr id="52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629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30</xdr:row>
      <xdr:rowOff>0</xdr:rowOff>
    </xdr:from>
    <xdr:to>
      <xdr:col>7</xdr:col>
      <xdr:colOff>219075</xdr:colOff>
      <xdr:row>30</xdr:row>
      <xdr:rowOff>0</xdr:rowOff>
    </xdr:to>
    <xdr:pic>
      <xdr:nvPicPr>
        <xdr:cNvPr id="5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56292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30</xdr:row>
      <xdr:rowOff>0</xdr:rowOff>
    </xdr:to>
    <xdr:pic>
      <xdr:nvPicPr>
        <xdr:cNvPr id="5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30</xdr:row>
      <xdr:rowOff>0</xdr:rowOff>
    </xdr:from>
    <xdr:to>
      <xdr:col>3</xdr:col>
      <xdr:colOff>428625</xdr:colOff>
      <xdr:row>30</xdr:row>
      <xdr:rowOff>0</xdr:rowOff>
    </xdr:to>
    <xdr:pic>
      <xdr:nvPicPr>
        <xdr:cNvPr id="5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629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30</xdr:row>
      <xdr:rowOff>0</xdr:rowOff>
    </xdr:from>
    <xdr:to>
      <xdr:col>3</xdr:col>
      <xdr:colOff>85725</xdr:colOff>
      <xdr:row>30</xdr:row>
      <xdr:rowOff>0</xdr:rowOff>
    </xdr:to>
    <xdr:pic>
      <xdr:nvPicPr>
        <xdr:cNvPr id="5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5629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5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5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5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pic>
      <xdr:nvPicPr>
        <xdr:cNvPr id="53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5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53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5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pic>
      <xdr:nvPicPr>
        <xdr:cNvPr id="5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pic>
      <xdr:nvPicPr>
        <xdr:cNvPr id="5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68</xdr:row>
      <xdr:rowOff>0</xdr:rowOff>
    </xdr:from>
    <xdr:to>
      <xdr:col>6</xdr:col>
      <xdr:colOff>0</xdr:colOff>
      <xdr:row>68</xdr:row>
      <xdr:rowOff>0</xdr:rowOff>
    </xdr:to>
    <xdr:pic>
      <xdr:nvPicPr>
        <xdr:cNvPr id="53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53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102</xdr:row>
      <xdr:rowOff>0</xdr:rowOff>
    </xdr:from>
    <xdr:to>
      <xdr:col>3</xdr:col>
      <xdr:colOff>352425</xdr:colOff>
      <xdr:row>102</xdr:row>
      <xdr:rowOff>0</xdr:rowOff>
    </xdr:to>
    <xdr:pic>
      <xdr:nvPicPr>
        <xdr:cNvPr id="5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678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102</xdr:row>
      <xdr:rowOff>0</xdr:rowOff>
    </xdr:from>
    <xdr:to>
      <xdr:col>3</xdr:col>
      <xdr:colOff>352425</xdr:colOff>
      <xdr:row>102</xdr:row>
      <xdr:rowOff>0</xdr:rowOff>
    </xdr:to>
    <xdr:pic>
      <xdr:nvPicPr>
        <xdr:cNvPr id="5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9678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4</xdr:col>
      <xdr:colOff>0</xdr:colOff>
      <xdr:row>102</xdr:row>
      <xdr:rowOff>0</xdr:rowOff>
    </xdr:to>
    <xdr:pic>
      <xdr:nvPicPr>
        <xdr:cNvPr id="5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9678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102</xdr:row>
      <xdr:rowOff>0</xdr:rowOff>
    </xdr:from>
    <xdr:to>
      <xdr:col>3</xdr:col>
      <xdr:colOff>428625</xdr:colOff>
      <xdr:row>102</xdr:row>
      <xdr:rowOff>0</xdr:rowOff>
    </xdr:to>
    <xdr:pic>
      <xdr:nvPicPr>
        <xdr:cNvPr id="5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96786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102</xdr:row>
      <xdr:rowOff>0</xdr:rowOff>
    </xdr:from>
    <xdr:to>
      <xdr:col>3</xdr:col>
      <xdr:colOff>85725</xdr:colOff>
      <xdr:row>102</xdr:row>
      <xdr:rowOff>0</xdr:rowOff>
    </xdr:to>
    <xdr:pic>
      <xdr:nvPicPr>
        <xdr:cNvPr id="54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96786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pic>
      <xdr:nvPicPr>
        <xdr:cNvPr id="5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773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92</xdr:row>
      <xdr:rowOff>0</xdr:rowOff>
    </xdr:from>
    <xdr:to>
      <xdr:col>6</xdr:col>
      <xdr:colOff>0</xdr:colOff>
      <xdr:row>92</xdr:row>
      <xdr:rowOff>0</xdr:rowOff>
    </xdr:to>
    <xdr:pic>
      <xdr:nvPicPr>
        <xdr:cNvPr id="5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7773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5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5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5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5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551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6</xdr:row>
      <xdr:rowOff>19050</xdr:rowOff>
    </xdr:from>
    <xdr:to>
      <xdr:col>11</xdr:col>
      <xdr:colOff>447675</xdr:colOff>
      <xdr:row>8</xdr:row>
      <xdr:rowOff>104775</xdr:rowOff>
    </xdr:to>
    <xdr:pic>
      <xdr:nvPicPr>
        <xdr:cNvPr id="5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62050"/>
          <a:ext cx="419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90</xdr:row>
      <xdr:rowOff>0</xdr:rowOff>
    </xdr:from>
    <xdr:to>
      <xdr:col>7</xdr:col>
      <xdr:colOff>9525</xdr:colOff>
      <xdr:row>90</xdr:row>
      <xdr:rowOff>0</xdr:rowOff>
    </xdr:to>
    <xdr:pic>
      <xdr:nvPicPr>
        <xdr:cNvPr id="5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7392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5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5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90</xdr:row>
      <xdr:rowOff>0</xdr:rowOff>
    </xdr:from>
    <xdr:to>
      <xdr:col>7</xdr:col>
      <xdr:colOff>9525</xdr:colOff>
      <xdr:row>90</xdr:row>
      <xdr:rowOff>0</xdr:rowOff>
    </xdr:to>
    <xdr:pic>
      <xdr:nvPicPr>
        <xdr:cNvPr id="5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7392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5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5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5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5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90</xdr:row>
      <xdr:rowOff>0</xdr:rowOff>
    </xdr:from>
    <xdr:to>
      <xdr:col>7</xdr:col>
      <xdr:colOff>9525</xdr:colOff>
      <xdr:row>90</xdr:row>
      <xdr:rowOff>0</xdr:rowOff>
    </xdr:to>
    <xdr:pic>
      <xdr:nvPicPr>
        <xdr:cNvPr id="5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7392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5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5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90</xdr:row>
      <xdr:rowOff>0</xdr:rowOff>
    </xdr:from>
    <xdr:to>
      <xdr:col>7</xdr:col>
      <xdr:colOff>9525</xdr:colOff>
      <xdr:row>90</xdr:row>
      <xdr:rowOff>0</xdr:rowOff>
    </xdr:to>
    <xdr:pic>
      <xdr:nvPicPr>
        <xdr:cNvPr id="5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7392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5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5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5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5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5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5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5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5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57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5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58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58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90</xdr:row>
      <xdr:rowOff>0</xdr:rowOff>
    </xdr:from>
    <xdr:to>
      <xdr:col>7</xdr:col>
      <xdr:colOff>9525</xdr:colOff>
      <xdr:row>90</xdr:row>
      <xdr:rowOff>0</xdr:rowOff>
    </xdr:to>
    <xdr:pic>
      <xdr:nvPicPr>
        <xdr:cNvPr id="5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7392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5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5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90</xdr:row>
      <xdr:rowOff>0</xdr:rowOff>
    </xdr:from>
    <xdr:to>
      <xdr:col>7</xdr:col>
      <xdr:colOff>9525</xdr:colOff>
      <xdr:row>90</xdr:row>
      <xdr:rowOff>0</xdr:rowOff>
    </xdr:to>
    <xdr:pic>
      <xdr:nvPicPr>
        <xdr:cNvPr id="5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7392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5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8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5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59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59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59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5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5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5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5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59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6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60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6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6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6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6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6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6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61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6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6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6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6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6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2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62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6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6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62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62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6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110</xdr:row>
      <xdr:rowOff>0</xdr:rowOff>
    </xdr:from>
    <xdr:to>
      <xdr:col>6</xdr:col>
      <xdr:colOff>457200</xdr:colOff>
      <xdr:row>110</xdr:row>
      <xdr:rowOff>0</xdr:rowOff>
    </xdr:to>
    <xdr:pic>
      <xdr:nvPicPr>
        <xdr:cNvPr id="63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469350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110</xdr:row>
      <xdr:rowOff>0</xdr:rowOff>
    </xdr:from>
    <xdr:to>
      <xdr:col>6</xdr:col>
      <xdr:colOff>828675</xdr:colOff>
      <xdr:row>110</xdr:row>
      <xdr:rowOff>0</xdr:rowOff>
    </xdr:to>
    <xdr:pic>
      <xdr:nvPicPr>
        <xdr:cNvPr id="6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110</xdr:row>
      <xdr:rowOff>0</xdr:rowOff>
    </xdr:from>
    <xdr:to>
      <xdr:col>7</xdr:col>
      <xdr:colOff>9525</xdr:colOff>
      <xdr:row>110</xdr:row>
      <xdr:rowOff>0</xdr:rowOff>
    </xdr:to>
    <xdr:pic>
      <xdr:nvPicPr>
        <xdr:cNvPr id="6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1469350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110</xdr:row>
      <xdr:rowOff>0</xdr:rowOff>
    </xdr:from>
    <xdr:to>
      <xdr:col>3</xdr:col>
      <xdr:colOff>352425</xdr:colOff>
      <xdr:row>110</xdr:row>
      <xdr:rowOff>0</xdr:rowOff>
    </xdr:to>
    <xdr:pic>
      <xdr:nvPicPr>
        <xdr:cNvPr id="63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469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110</xdr:row>
      <xdr:rowOff>0</xdr:rowOff>
    </xdr:from>
    <xdr:to>
      <xdr:col>7</xdr:col>
      <xdr:colOff>219075</xdr:colOff>
      <xdr:row>110</xdr:row>
      <xdr:rowOff>0</xdr:rowOff>
    </xdr:to>
    <xdr:pic>
      <xdr:nvPicPr>
        <xdr:cNvPr id="6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69350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110</xdr:row>
      <xdr:rowOff>0</xdr:rowOff>
    </xdr:to>
    <xdr:pic>
      <xdr:nvPicPr>
        <xdr:cNvPr id="6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110</xdr:row>
      <xdr:rowOff>0</xdr:rowOff>
    </xdr:from>
    <xdr:to>
      <xdr:col>3</xdr:col>
      <xdr:colOff>428625</xdr:colOff>
      <xdr:row>110</xdr:row>
      <xdr:rowOff>0</xdr:rowOff>
    </xdr:to>
    <xdr:pic>
      <xdr:nvPicPr>
        <xdr:cNvPr id="6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69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110</xdr:row>
      <xdr:rowOff>0</xdr:rowOff>
    </xdr:from>
    <xdr:to>
      <xdr:col>3</xdr:col>
      <xdr:colOff>85725</xdr:colOff>
      <xdr:row>110</xdr:row>
      <xdr:rowOff>0</xdr:rowOff>
    </xdr:to>
    <xdr:pic>
      <xdr:nvPicPr>
        <xdr:cNvPr id="6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469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143</xdr:row>
      <xdr:rowOff>0</xdr:rowOff>
    </xdr:from>
    <xdr:to>
      <xdr:col>3</xdr:col>
      <xdr:colOff>352425</xdr:colOff>
      <xdr:row>143</xdr:row>
      <xdr:rowOff>0</xdr:rowOff>
    </xdr:to>
    <xdr:pic>
      <xdr:nvPicPr>
        <xdr:cNvPr id="6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143</xdr:row>
      <xdr:rowOff>0</xdr:rowOff>
    </xdr:from>
    <xdr:to>
      <xdr:col>3</xdr:col>
      <xdr:colOff>352425</xdr:colOff>
      <xdr:row>143</xdr:row>
      <xdr:rowOff>0</xdr:rowOff>
    </xdr:to>
    <xdr:pic>
      <xdr:nvPicPr>
        <xdr:cNvPr id="6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143</xdr:row>
      <xdr:rowOff>0</xdr:rowOff>
    </xdr:from>
    <xdr:to>
      <xdr:col>4</xdr:col>
      <xdr:colOff>0</xdr:colOff>
      <xdr:row>143</xdr:row>
      <xdr:rowOff>0</xdr:rowOff>
    </xdr:to>
    <xdr:pic>
      <xdr:nvPicPr>
        <xdr:cNvPr id="64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7558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pic>
      <xdr:nvPicPr>
        <xdr:cNvPr id="64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143</xdr:row>
      <xdr:rowOff>0</xdr:rowOff>
    </xdr:from>
    <xdr:to>
      <xdr:col>3</xdr:col>
      <xdr:colOff>352425</xdr:colOff>
      <xdr:row>143</xdr:row>
      <xdr:rowOff>0</xdr:rowOff>
    </xdr:to>
    <xdr:pic>
      <xdr:nvPicPr>
        <xdr:cNvPr id="6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143</xdr:row>
      <xdr:rowOff>0</xdr:rowOff>
    </xdr:from>
    <xdr:to>
      <xdr:col>3</xdr:col>
      <xdr:colOff>352425</xdr:colOff>
      <xdr:row>143</xdr:row>
      <xdr:rowOff>0</xdr:rowOff>
    </xdr:to>
    <xdr:pic>
      <xdr:nvPicPr>
        <xdr:cNvPr id="6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143</xdr:row>
      <xdr:rowOff>0</xdr:rowOff>
    </xdr:from>
    <xdr:to>
      <xdr:col>4</xdr:col>
      <xdr:colOff>0</xdr:colOff>
      <xdr:row>143</xdr:row>
      <xdr:rowOff>0</xdr:rowOff>
    </xdr:to>
    <xdr:pic>
      <xdr:nvPicPr>
        <xdr:cNvPr id="6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77558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pic>
      <xdr:nvPicPr>
        <xdr:cNvPr id="6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pic>
      <xdr:nvPicPr>
        <xdr:cNvPr id="6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pic>
      <xdr:nvPicPr>
        <xdr:cNvPr id="6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7755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6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352425</xdr:colOff>
      <xdr:row>18</xdr:row>
      <xdr:rowOff>0</xdr:rowOff>
    </xdr:to>
    <xdr:pic>
      <xdr:nvPicPr>
        <xdr:cNvPr id="64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4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18</xdr:row>
      <xdr:rowOff>0</xdr:rowOff>
    </xdr:from>
    <xdr:to>
      <xdr:col>3</xdr:col>
      <xdr:colOff>352425</xdr:colOff>
      <xdr:row>18</xdr:row>
      <xdr:rowOff>0</xdr:rowOff>
    </xdr:to>
    <xdr:pic>
      <xdr:nvPicPr>
        <xdr:cNvPr id="6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4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65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43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18</xdr:row>
      <xdr:rowOff>0</xdr:rowOff>
    </xdr:from>
    <xdr:to>
      <xdr:col>3</xdr:col>
      <xdr:colOff>428625</xdr:colOff>
      <xdr:row>18</xdr:row>
      <xdr:rowOff>0</xdr:rowOff>
    </xdr:to>
    <xdr:pic>
      <xdr:nvPicPr>
        <xdr:cNvPr id="65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43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18</xdr:row>
      <xdr:rowOff>0</xdr:rowOff>
    </xdr:from>
    <xdr:to>
      <xdr:col>3</xdr:col>
      <xdr:colOff>85725</xdr:colOff>
      <xdr:row>18</xdr:row>
      <xdr:rowOff>0</xdr:rowOff>
    </xdr:to>
    <xdr:pic>
      <xdr:nvPicPr>
        <xdr:cNvPr id="65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33432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118</xdr:row>
      <xdr:rowOff>0</xdr:rowOff>
    </xdr:to>
    <xdr:pic>
      <xdr:nvPicPr>
        <xdr:cNvPr id="6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2993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118</xdr:row>
      <xdr:rowOff>0</xdr:rowOff>
    </xdr:from>
    <xdr:to>
      <xdr:col>6</xdr:col>
      <xdr:colOff>0</xdr:colOff>
      <xdr:row>118</xdr:row>
      <xdr:rowOff>0</xdr:rowOff>
    </xdr:to>
    <xdr:pic>
      <xdr:nvPicPr>
        <xdr:cNvPr id="6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2993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6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6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65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6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660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6</xdr:row>
      <xdr:rowOff>19050</xdr:rowOff>
    </xdr:from>
    <xdr:to>
      <xdr:col>11</xdr:col>
      <xdr:colOff>447675</xdr:colOff>
      <xdr:row>8</xdr:row>
      <xdr:rowOff>104775</xdr:rowOff>
    </xdr:to>
    <xdr:pic>
      <xdr:nvPicPr>
        <xdr:cNvPr id="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62050"/>
          <a:ext cx="419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139</xdr:row>
      <xdr:rowOff>0</xdr:rowOff>
    </xdr:from>
    <xdr:to>
      <xdr:col>7</xdr:col>
      <xdr:colOff>9525</xdr:colOff>
      <xdr:row>139</xdr:row>
      <xdr:rowOff>0</xdr:rowOff>
    </xdr:to>
    <xdr:pic>
      <xdr:nvPicPr>
        <xdr:cNvPr id="6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6993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6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6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66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139</xdr:row>
      <xdr:rowOff>0</xdr:rowOff>
    </xdr:from>
    <xdr:to>
      <xdr:col>7</xdr:col>
      <xdr:colOff>9525</xdr:colOff>
      <xdr:row>139</xdr:row>
      <xdr:rowOff>0</xdr:rowOff>
    </xdr:to>
    <xdr:pic>
      <xdr:nvPicPr>
        <xdr:cNvPr id="6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6993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6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6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6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6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139</xdr:row>
      <xdr:rowOff>0</xdr:rowOff>
    </xdr:from>
    <xdr:to>
      <xdr:col>7</xdr:col>
      <xdr:colOff>9525</xdr:colOff>
      <xdr:row>139</xdr:row>
      <xdr:rowOff>0</xdr:rowOff>
    </xdr:to>
    <xdr:pic>
      <xdr:nvPicPr>
        <xdr:cNvPr id="6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6993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6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6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139</xdr:row>
      <xdr:rowOff>0</xdr:rowOff>
    </xdr:from>
    <xdr:to>
      <xdr:col>7</xdr:col>
      <xdr:colOff>9525</xdr:colOff>
      <xdr:row>139</xdr:row>
      <xdr:rowOff>0</xdr:rowOff>
    </xdr:to>
    <xdr:pic>
      <xdr:nvPicPr>
        <xdr:cNvPr id="67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6993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6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6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6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6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68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6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6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6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8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6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6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69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69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139</xdr:row>
      <xdr:rowOff>0</xdr:rowOff>
    </xdr:from>
    <xdr:to>
      <xdr:col>7</xdr:col>
      <xdr:colOff>9525</xdr:colOff>
      <xdr:row>139</xdr:row>
      <xdr:rowOff>0</xdr:rowOff>
    </xdr:to>
    <xdr:pic>
      <xdr:nvPicPr>
        <xdr:cNvPr id="6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6993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6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6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139</xdr:row>
      <xdr:rowOff>0</xdr:rowOff>
    </xdr:from>
    <xdr:to>
      <xdr:col>7</xdr:col>
      <xdr:colOff>9525</xdr:colOff>
      <xdr:row>139</xdr:row>
      <xdr:rowOff>0</xdr:rowOff>
    </xdr:to>
    <xdr:pic>
      <xdr:nvPicPr>
        <xdr:cNvPr id="6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69938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69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9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69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6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7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70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7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70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70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70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70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7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7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7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7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7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7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7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7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7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7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2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7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7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7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7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7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7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66</xdr:row>
      <xdr:rowOff>0</xdr:rowOff>
    </xdr:from>
    <xdr:to>
      <xdr:col>6</xdr:col>
      <xdr:colOff>457200</xdr:colOff>
      <xdr:row>66</xdr:row>
      <xdr:rowOff>0</xdr:rowOff>
    </xdr:to>
    <xdr:pic>
      <xdr:nvPicPr>
        <xdr:cNvPr id="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25634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66</xdr:row>
      <xdr:rowOff>0</xdr:rowOff>
    </xdr:from>
    <xdr:to>
      <xdr:col>6</xdr:col>
      <xdr:colOff>828675</xdr:colOff>
      <xdr:row>66</xdr:row>
      <xdr:rowOff>0</xdr:rowOff>
    </xdr:to>
    <xdr:pic>
      <xdr:nvPicPr>
        <xdr:cNvPr id="7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66</xdr:row>
      <xdr:rowOff>0</xdr:rowOff>
    </xdr:from>
    <xdr:to>
      <xdr:col>7</xdr:col>
      <xdr:colOff>9525</xdr:colOff>
      <xdr:row>66</xdr:row>
      <xdr:rowOff>0</xdr:rowOff>
    </xdr:to>
    <xdr:pic>
      <xdr:nvPicPr>
        <xdr:cNvPr id="7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25634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66</xdr:row>
      <xdr:rowOff>0</xdr:rowOff>
    </xdr:from>
    <xdr:to>
      <xdr:col>3</xdr:col>
      <xdr:colOff>352425</xdr:colOff>
      <xdr:row>66</xdr:row>
      <xdr:rowOff>0</xdr:rowOff>
    </xdr:to>
    <xdr:pic>
      <xdr:nvPicPr>
        <xdr:cNvPr id="7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25634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66</xdr:row>
      <xdr:rowOff>0</xdr:rowOff>
    </xdr:from>
    <xdr:to>
      <xdr:col>7</xdr:col>
      <xdr:colOff>219075</xdr:colOff>
      <xdr:row>66</xdr:row>
      <xdr:rowOff>0</xdr:rowOff>
    </xdr:to>
    <xdr:pic>
      <xdr:nvPicPr>
        <xdr:cNvPr id="7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5634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66</xdr:row>
      <xdr:rowOff>0</xdr:rowOff>
    </xdr:to>
    <xdr:pic>
      <xdr:nvPicPr>
        <xdr:cNvPr id="7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66</xdr:row>
      <xdr:rowOff>0</xdr:rowOff>
    </xdr:from>
    <xdr:to>
      <xdr:col>3</xdr:col>
      <xdr:colOff>428625</xdr:colOff>
      <xdr:row>66</xdr:row>
      <xdr:rowOff>0</xdr:rowOff>
    </xdr:to>
    <xdr:pic>
      <xdr:nvPicPr>
        <xdr:cNvPr id="74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5634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66</xdr:row>
      <xdr:rowOff>0</xdr:rowOff>
    </xdr:from>
    <xdr:to>
      <xdr:col>3</xdr:col>
      <xdr:colOff>85725</xdr:colOff>
      <xdr:row>66</xdr:row>
      <xdr:rowOff>0</xdr:rowOff>
    </xdr:to>
    <xdr:pic>
      <xdr:nvPicPr>
        <xdr:cNvPr id="7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25634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58</xdr:row>
      <xdr:rowOff>0</xdr:rowOff>
    </xdr:from>
    <xdr:to>
      <xdr:col>3</xdr:col>
      <xdr:colOff>352425</xdr:colOff>
      <xdr:row>58</xdr:row>
      <xdr:rowOff>0</xdr:rowOff>
    </xdr:to>
    <xdr:pic>
      <xdr:nvPicPr>
        <xdr:cNvPr id="7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58</xdr:row>
      <xdr:rowOff>0</xdr:rowOff>
    </xdr:from>
    <xdr:to>
      <xdr:col>3</xdr:col>
      <xdr:colOff>352425</xdr:colOff>
      <xdr:row>58</xdr:row>
      <xdr:rowOff>0</xdr:rowOff>
    </xdr:to>
    <xdr:pic>
      <xdr:nvPicPr>
        <xdr:cNvPr id="7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58</xdr:row>
      <xdr:rowOff>0</xdr:rowOff>
    </xdr:to>
    <xdr:pic>
      <xdr:nvPicPr>
        <xdr:cNvPr id="7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963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58</xdr:row>
      <xdr:rowOff>0</xdr:rowOff>
    </xdr:to>
    <xdr:pic>
      <xdr:nvPicPr>
        <xdr:cNvPr id="7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58</xdr:row>
      <xdr:rowOff>0</xdr:rowOff>
    </xdr:from>
    <xdr:to>
      <xdr:col>3</xdr:col>
      <xdr:colOff>352425</xdr:colOff>
      <xdr:row>58</xdr:row>
      <xdr:rowOff>0</xdr:rowOff>
    </xdr:to>
    <xdr:pic>
      <xdr:nvPicPr>
        <xdr:cNvPr id="7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58</xdr:row>
      <xdr:rowOff>0</xdr:rowOff>
    </xdr:from>
    <xdr:to>
      <xdr:col>3</xdr:col>
      <xdr:colOff>352425</xdr:colOff>
      <xdr:row>58</xdr:row>
      <xdr:rowOff>0</xdr:rowOff>
    </xdr:to>
    <xdr:pic>
      <xdr:nvPicPr>
        <xdr:cNvPr id="7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58</xdr:row>
      <xdr:rowOff>0</xdr:rowOff>
    </xdr:to>
    <xdr:pic>
      <xdr:nvPicPr>
        <xdr:cNvPr id="7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9632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58</xdr:row>
      <xdr:rowOff>0</xdr:rowOff>
    </xdr:to>
    <xdr:pic>
      <xdr:nvPicPr>
        <xdr:cNvPr id="7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58</xdr:row>
      <xdr:rowOff>0</xdr:rowOff>
    </xdr:to>
    <xdr:pic>
      <xdr:nvPicPr>
        <xdr:cNvPr id="7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58</xdr:row>
      <xdr:rowOff>0</xdr:rowOff>
    </xdr:to>
    <xdr:pic>
      <xdr:nvPicPr>
        <xdr:cNvPr id="75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0963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7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108</xdr:row>
      <xdr:rowOff>0</xdr:rowOff>
    </xdr:from>
    <xdr:to>
      <xdr:col>3</xdr:col>
      <xdr:colOff>352425</xdr:colOff>
      <xdr:row>108</xdr:row>
      <xdr:rowOff>0</xdr:rowOff>
    </xdr:to>
    <xdr:pic>
      <xdr:nvPicPr>
        <xdr:cNvPr id="7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088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108</xdr:row>
      <xdr:rowOff>0</xdr:rowOff>
    </xdr:from>
    <xdr:to>
      <xdr:col>3</xdr:col>
      <xdr:colOff>352425</xdr:colOff>
      <xdr:row>108</xdr:row>
      <xdr:rowOff>0</xdr:rowOff>
    </xdr:to>
    <xdr:pic>
      <xdr:nvPicPr>
        <xdr:cNvPr id="75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1088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pic>
      <xdr:nvPicPr>
        <xdr:cNvPr id="7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088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108</xdr:row>
      <xdr:rowOff>0</xdr:rowOff>
    </xdr:from>
    <xdr:to>
      <xdr:col>3</xdr:col>
      <xdr:colOff>428625</xdr:colOff>
      <xdr:row>108</xdr:row>
      <xdr:rowOff>0</xdr:rowOff>
    </xdr:to>
    <xdr:pic>
      <xdr:nvPicPr>
        <xdr:cNvPr id="7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088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108</xdr:row>
      <xdr:rowOff>0</xdr:rowOff>
    </xdr:from>
    <xdr:to>
      <xdr:col>3</xdr:col>
      <xdr:colOff>85725</xdr:colOff>
      <xdr:row>108</xdr:row>
      <xdr:rowOff>0</xdr:rowOff>
    </xdr:to>
    <xdr:pic>
      <xdr:nvPicPr>
        <xdr:cNvPr id="76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1088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pic>
      <xdr:nvPicPr>
        <xdr:cNvPr id="7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8677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pic>
      <xdr:nvPicPr>
        <xdr:cNvPr id="7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86772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7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7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7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7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769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6</xdr:row>
      <xdr:rowOff>19050</xdr:rowOff>
    </xdr:from>
    <xdr:to>
      <xdr:col>11</xdr:col>
      <xdr:colOff>447675</xdr:colOff>
      <xdr:row>8</xdr:row>
      <xdr:rowOff>104775</xdr:rowOff>
    </xdr:to>
    <xdr:pic>
      <xdr:nvPicPr>
        <xdr:cNvPr id="77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62050"/>
          <a:ext cx="419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</xdr:row>
      <xdr:rowOff>0</xdr:rowOff>
    </xdr:from>
    <xdr:to>
      <xdr:col>7</xdr:col>
      <xdr:colOff>9525</xdr:colOff>
      <xdr:row>12</xdr:row>
      <xdr:rowOff>0</xdr:rowOff>
    </xdr:to>
    <xdr:pic>
      <xdr:nvPicPr>
        <xdr:cNvPr id="77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002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7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7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</xdr:row>
      <xdr:rowOff>0</xdr:rowOff>
    </xdr:from>
    <xdr:to>
      <xdr:col>7</xdr:col>
      <xdr:colOff>9525</xdr:colOff>
      <xdr:row>12</xdr:row>
      <xdr:rowOff>0</xdr:rowOff>
    </xdr:to>
    <xdr:pic>
      <xdr:nvPicPr>
        <xdr:cNvPr id="77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002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7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7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7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7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</xdr:row>
      <xdr:rowOff>0</xdr:rowOff>
    </xdr:from>
    <xdr:to>
      <xdr:col>7</xdr:col>
      <xdr:colOff>9525</xdr:colOff>
      <xdr:row>12</xdr:row>
      <xdr:rowOff>0</xdr:rowOff>
    </xdr:to>
    <xdr:pic>
      <xdr:nvPicPr>
        <xdr:cNvPr id="7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002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7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7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</xdr:row>
      <xdr:rowOff>0</xdr:rowOff>
    </xdr:from>
    <xdr:to>
      <xdr:col>7</xdr:col>
      <xdr:colOff>9525</xdr:colOff>
      <xdr:row>12</xdr:row>
      <xdr:rowOff>0</xdr:rowOff>
    </xdr:to>
    <xdr:pic>
      <xdr:nvPicPr>
        <xdr:cNvPr id="7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002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7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7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7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7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7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7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7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7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7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7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7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7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</xdr:row>
      <xdr:rowOff>0</xdr:rowOff>
    </xdr:from>
    <xdr:to>
      <xdr:col>7</xdr:col>
      <xdr:colOff>9525</xdr:colOff>
      <xdr:row>12</xdr:row>
      <xdr:rowOff>0</xdr:rowOff>
    </xdr:to>
    <xdr:pic>
      <xdr:nvPicPr>
        <xdr:cNvPr id="8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002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8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8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12</xdr:row>
      <xdr:rowOff>0</xdr:rowOff>
    </xdr:from>
    <xdr:to>
      <xdr:col>7</xdr:col>
      <xdr:colOff>9525</xdr:colOff>
      <xdr:row>12</xdr:row>
      <xdr:rowOff>0</xdr:rowOff>
    </xdr:to>
    <xdr:pic>
      <xdr:nvPicPr>
        <xdr:cNvPr id="8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200275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8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0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8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8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8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8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1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8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81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1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82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8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8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2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8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8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8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83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8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83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3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8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8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8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8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68</xdr:row>
      <xdr:rowOff>0</xdr:rowOff>
    </xdr:from>
    <xdr:to>
      <xdr:col>6</xdr:col>
      <xdr:colOff>457200</xdr:colOff>
      <xdr:row>68</xdr:row>
      <xdr:rowOff>0</xdr:rowOff>
    </xdr:to>
    <xdr:pic>
      <xdr:nvPicPr>
        <xdr:cNvPr id="8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058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68</xdr:row>
      <xdr:rowOff>0</xdr:rowOff>
    </xdr:from>
    <xdr:to>
      <xdr:col>6</xdr:col>
      <xdr:colOff>828675</xdr:colOff>
      <xdr:row>68</xdr:row>
      <xdr:rowOff>0</xdr:rowOff>
    </xdr:to>
    <xdr:pic>
      <xdr:nvPicPr>
        <xdr:cNvPr id="8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68</xdr:row>
      <xdr:rowOff>0</xdr:rowOff>
    </xdr:from>
    <xdr:to>
      <xdr:col>7</xdr:col>
      <xdr:colOff>9525</xdr:colOff>
      <xdr:row>68</xdr:row>
      <xdr:rowOff>0</xdr:rowOff>
    </xdr:to>
    <xdr:pic>
      <xdr:nvPicPr>
        <xdr:cNvPr id="8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058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68</xdr:row>
      <xdr:rowOff>0</xdr:rowOff>
    </xdr:from>
    <xdr:to>
      <xdr:col>3</xdr:col>
      <xdr:colOff>352425</xdr:colOff>
      <xdr:row>68</xdr:row>
      <xdr:rowOff>0</xdr:rowOff>
    </xdr:to>
    <xdr:pic>
      <xdr:nvPicPr>
        <xdr:cNvPr id="8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058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68</xdr:row>
      <xdr:rowOff>0</xdr:rowOff>
    </xdr:from>
    <xdr:to>
      <xdr:col>7</xdr:col>
      <xdr:colOff>219075</xdr:colOff>
      <xdr:row>68</xdr:row>
      <xdr:rowOff>0</xdr:rowOff>
    </xdr:to>
    <xdr:pic>
      <xdr:nvPicPr>
        <xdr:cNvPr id="8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058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68</xdr:row>
      <xdr:rowOff>0</xdr:rowOff>
    </xdr:to>
    <xdr:pic>
      <xdr:nvPicPr>
        <xdr:cNvPr id="8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68</xdr:row>
      <xdr:rowOff>0</xdr:rowOff>
    </xdr:from>
    <xdr:to>
      <xdr:col>3</xdr:col>
      <xdr:colOff>428625</xdr:colOff>
      <xdr:row>68</xdr:row>
      <xdr:rowOff>0</xdr:rowOff>
    </xdr:to>
    <xdr:pic>
      <xdr:nvPicPr>
        <xdr:cNvPr id="8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058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68</xdr:row>
      <xdr:rowOff>0</xdr:rowOff>
    </xdr:from>
    <xdr:to>
      <xdr:col>3</xdr:col>
      <xdr:colOff>85725</xdr:colOff>
      <xdr:row>68</xdr:row>
      <xdr:rowOff>0</xdr:rowOff>
    </xdr:to>
    <xdr:pic>
      <xdr:nvPicPr>
        <xdr:cNvPr id="8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058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119</xdr:row>
      <xdr:rowOff>0</xdr:rowOff>
    </xdr:from>
    <xdr:to>
      <xdr:col>3</xdr:col>
      <xdr:colOff>352425</xdr:colOff>
      <xdr:row>119</xdr:row>
      <xdr:rowOff>0</xdr:rowOff>
    </xdr:to>
    <xdr:pic>
      <xdr:nvPicPr>
        <xdr:cNvPr id="85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119</xdr:row>
      <xdr:rowOff>0</xdr:rowOff>
    </xdr:from>
    <xdr:to>
      <xdr:col>3</xdr:col>
      <xdr:colOff>352425</xdr:colOff>
      <xdr:row>119</xdr:row>
      <xdr:rowOff>0</xdr:rowOff>
    </xdr:to>
    <xdr:pic>
      <xdr:nvPicPr>
        <xdr:cNvPr id="8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pic>
      <xdr:nvPicPr>
        <xdr:cNvPr id="8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31838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119</xdr:row>
      <xdr:rowOff>0</xdr:rowOff>
    </xdr:to>
    <xdr:pic>
      <xdr:nvPicPr>
        <xdr:cNvPr id="85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119</xdr:row>
      <xdr:rowOff>0</xdr:rowOff>
    </xdr:from>
    <xdr:to>
      <xdr:col>3</xdr:col>
      <xdr:colOff>352425</xdr:colOff>
      <xdr:row>119</xdr:row>
      <xdr:rowOff>0</xdr:rowOff>
    </xdr:to>
    <xdr:pic>
      <xdr:nvPicPr>
        <xdr:cNvPr id="8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119</xdr:row>
      <xdr:rowOff>0</xdr:rowOff>
    </xdr:from>
    <xdr:to>
      <xdr:col>3</xdr:col>
      <xdr:colOff>352425</xdr:colOff>
      <xdr:row>119</xdr:row>
      <xdr:rowOff>0</xdr:rowOff>
    </xdr:to>
    <xdr:pic>
      <xdr:nvPicPr>
        <xdr:cNvPr id="8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119</xdr:row>
      <xdr:rowOff>0</xdr:rowOff>
    </xdr:from>
    <xdr:to>
      <xdr:col>4</xdr:col>
      <xdr:colOff>0</xdr:colOff>
      <xdr:row>119</xdr:row>
      <xdr:rowOff>0</xdr:rowOff>
    </xdr:to>
    <xdr:pic>
      <xdr:nvPicPr>
        <xdr:cNvPr id="8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31838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119</xdr:row>
      <xdr:rowOff>0</xdr:rowOff>
    </xdr:to>
    <xdr:pic>
      <xdr:nvPicPr>
        <xdr:cNvPr id="8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119</xdr:row>
      <xdr:rowOff>0</xdr:rowOff>
    </xdr:to>
    <xdr:pic>
      <xdr:nvPicPr>
        <xdr:cNvPr id="8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119</xdr:row>
      <xdr:rowOff>0</xdr:rowOff>
    </xdr:from>
    <xdr:to>
      <xdr:col>6</xdr:col>
      <xdr:colOff>0</xdr:colOff>
      <xdr:row>119</xdr:row>
      <xdr:rowOff>0</xdr:rowOff>
    </xdr:to>
    <xdr:pic>
      <xdr:nvPicPr>
        <xdr:cNvPr id="8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31838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86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352425</xdr:colOff>
      <xdr:row>51</xdr:row>
      <xdr:rowOff>0</xdr:rowOff>
    </xdr:to>
    <xdr:pic>
      <xdr:nvPicPr>
        <xdr:cNvPr id="8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62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51</xdr:row>
      <xdr:rowOff>0</xdr:rowOff>
    </xdr:from>
    <xdr:to>
      <xdr:col>3</xdr:col>
      <xdr:colOff>352425</xdr:colOff>
      <xdr:row>51</xdr:row>
      <xdr:rowOff>0</xdr:rowOff>
    </xdr:to>
    <xdr:pic>
      <xdr:nvPicPr>
        <xdr:cNvPr id="86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62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51</xdr:row>
      <xdr:rowOff>0</xdr:rowOff>
    </xdr:to>
    <xdr:pic>
      <xdr:nvPicPr>
        <xdr:cNvPr id="8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62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51</xdr:row>
      <xdr:rowOff>0</xdr:rowOff>
    </xdr:from>
    <xdr:to>
      <xdr:col>3</xdr:col>
      <xdr:colOff>428625</xdr:colOff>
      <xdr:row>51</xdr:row>
      <xdr:rowOff>0</xdr:rowOff>
    </xdr:to>
    <xdr:pic>
      <xdr:nvPicPr>
        <xdr:cNvPr id="87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62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51</xdr:row>
      <xdr:rowOff>0</xdr:rowOff>
    </xdr:from>
    <xdr:to>
      <xdr:col>3</xdr:col>
      <xdr:colOff>85725</xdr:colOff>
      <xdr:row>51</xdr:row>
      <xdr:rowOff>0</xdr:rowOff>
    </xdr:to>
    <xdr:pic>
      <xdr:nvPicPr>
        <xdr:cNvPr id="8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962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102</xdr:row>
      <xdr:rowOff>0</xdr:rowOff>
    </xdr:to>
    <xdr:pic>
      <xdr:nvPicPr>
        <xdr:cNvPr id="8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9678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6</xdr:col>
      <xdr:colOff>0</xdr:colOff>
      <xdr:row>102</xdr:row>
      <xdr:rowOff>0</xdr:rowOff>
    </xdr:to>
    <xdr:pic>
      <xdr:nvPicPr>
        <xdr:cNvPr id="87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9678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8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8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8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6</xdr:row>
      <xdr:rowOff>47625</xdr:rowOff>
    </xdr:from>
    <xdr:to>
      <xdr:col>9</xdr:col>
      <xdr:colOff>0</xdr:colOff>
      <xdr:row>8</xdr:row>
      <xdr:rowOff>133350</xdr:rowOff>
    </xdr:to>
    <xdr:pic>
      <xdr:nvPicPr>
        <xdr:cNvPr id="8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190625"/>
          <a:ext cx="3810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</xdr:colOff>
      <xdr:row>6</xdr:row>
      <xdr:rowOff>28575</xdr:rowOff>
    </xdr:from>
    <xdr:to>
      <xdr:col>9</xdr:col>
      <xdr:colOff>514350</xdr:colOff>
      <xdr:row>8</xdr:row>
      <xdr:rowOff>114300</xdr:rowOff>
    </xdr:to>
    <xdr:pic>
      <xdr:nvPicPr>
        <xdr:cNvPr id="87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829300" y="1171575"/>
          <a:ext cx="409575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6</xdr:row>
      <xdr:rowOff>85725</xdr:rowOff>
    </xdr:from>
    <xdr:to>
      <xdr:col>10</xdr:col>
      <xdr:colOff>400050</xdr:colOff>
      <xdr:row>8</xdr:row>
      <xdr:rowOff>85725</xdr:rowOff>
    </xdr:to>
    <xdr:pic>
      <xdr:nvPicPr>
        <xdr:cNvPr id="879" name="Picture 14" descr="0000 IMMAGINE PALL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228725"/>
          <a:ext cx="352425" cy="3238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</xdr:colOff>
      <xdr:row>6</xdr:row>
      <xdr:rowOff>19050</xdr:rowOff>
    </xdr:from>
    <xdr:to>
      <xdr:col>11</xdr:col>
      <xdr:colOff>447675</xdr:colOff>
      <xdr:row>8</xdr:row>
      <xdr:rowOff>104775</xdr:rowOff>
    </xdr:to>
    <xdr:pic>
      <xdr:nvPicPr>
        <xdr:cNvPr id="88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162050"/>
          <a:ext cx="419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82</xdr:row>
      <xdr:rowOff>0</xdr:rowOff>
    </xdr:from>
    <xdr:to>
      <xdr:col>7</xdr:col>
      <xdr:colOff>9525</xdr:colOff>
      <xdr:row>82</xdr:row>
      <xdr:rowOff>0</xdr:rowOff>
    </xdr:to>
    <xdr:pic>
      <xdr:nvPicPr>
        <xdr:cNvPr id="8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68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88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88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8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82</xdr:row>
      <xdr:rowOff>0</xdr:rowOff>
    </xdr:from>
    <xdr:to>
      <xdr:col>7</xdr:col>
      <xdr:colOff>9525</xdr:colOff>
      <xdr:row>82</xdr:row>
      <xdr:rowOff>0</xdr:rowOff>
    </xdr:to>
    <xdr:pic>
      <xdr:nvPicPr>
        <xdr:cNvPr id="88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68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88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8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88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89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82</xdr:row>
      <xdr:rowOff>0</xdr:rowOff>
    </xdr:from>
    <xdr:to>
      <xdr:col>7</xdr:col>
      <xdr:colOff>9525</xdr:colOff>
      <xdr:row>82</xdr:row>
      <xdr:rowOff>0</xdr:rowOff>
    </xdr:to>
    <xdr:pic>
      <xdr:nvPicPr>
        <xdr:cNvPr id="8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68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89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8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8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82</xdr:row>
      <xdr:rowOff>0</xdr:rowOff>
    </xdr:from>
    <xdr:to>
      <xdr:col>7</xdr:col>
      <xdr:colOff>9525</xdr:colOff>
      <xdr:row>82</xdr:row>
      <xdr:rowOff>0</xdr:rowOff>
    </xdr:to>
    <xdr:pic>
      <xdr:nvPicPr>
        <xdr:cNvPr id="89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68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89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8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8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89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0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0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0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0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0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9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82</xdr:row>
      <xdr:rowOff>0</xdr:rowOff>
    </xdr:from>
    <xdr:to>
      <xdr:col>7</xdr:col>
      <xdr:colOff>9525</xdr:colOff>
      <xdr:row>82</xdr:row>
      <xdr:rowOff>0</xdr:rowOff>
    </xdr:to>
    <xdr:pic>
      <xdr:nvPicPr>
        <xdr:cNvPr id="91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68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1343025</xdr:colOff>
      <xdr:row>82</xdr:row>
      <xdr:rowOff>0</xdr:rowOff>
    </xdr:from>
    <xdr:to>
      <xdr:col>7</xdr:col>
      <xdr:colOff>9525</xdr:colOff>
      <xdr:row>82</xdr:row>
      <xdr:rowOff>0</xdr:rowOff>
    </xdr:to>
    <xdr:pic>
      <xdr:nvPicPr>
        <xdr:cNvPr id="9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5868650"/>
          <a:ext cx="95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1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1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91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2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2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9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2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3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3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3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3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4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4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4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94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4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4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4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9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70</xdr:row>
      <xdr:rowOff>0</xdr:rowOff>
    </xdr:from>
    <xdr:to>
      <xdr:col>6</xdr:col>
      <xdr:colOff>457200</xdr:colOff>
      <xdr:row>70</xdr:row>
      <xdr:rowOff>0</xdr:rowOff>
    </xdr:to>
    <xdr:pic>
      <xdr:nvPicPr>
        <xdr:cNvPr id="9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439775"/>
          <a:ext cx="409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70</xdr:row>
      <xdr:rowOff>0</xdr:rowOff>
    </xdr:from>
    <xdr:to>
      <xdr:col>6</xdr:col>
      <xdr:colOff>828675</xdr:colOff>
      <xdr:row>70</xdr:row>
      <xdr:rowOff>0</xdr:rowOff>
    </xdr:to>
    <xdr:pic>
      <xdr:nvPicPr>
        <xdr:cNvPr id="9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-485775</xdr:colOff>
      <xdr:row>70</xdr:row>
      <xdr:rowOff>0</xdr:rowOff>
    </xdr:from>
    <xdr:to>
      <xdr:col>7</xdr:col>
      <xdr:colOff>9525</xdr:colOff>
      <xdr:row>70</xdr:row>
      <xdr:rowOff>0</xdr:rowOff>
    </xdr:to>
    <xdr:pic>
      <xdr:nvPicPr>
        <xdr:cNvPr id="9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439775"/>
          <a:ext cx="1609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70</xdr:row>
      <xdr:rowOff>0</xdr:rowOff>
    </xdr:from>
    <xdr:to>
      <xdr:col>3</xdr:col>
      <xdr:colOff>352425</xdr:colOff>
      <xdr:row>70</xdr:row>
      <xdr:rowOff>0</xdr:rowOff>
    </xdr:to>
    <xdr:pic>
      <xdr:nvPicPr>
        <xdr:cNvPr id="96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3439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304800</xdr:colOff>
      <xdr:row>70</xdr:row>
      <xdr:rowOff>0</xdr:rowOff>
    </xdr:from>
    <xdr:to>
      <xdr:col>7</xdr:col>
      <xdr:colOff>219075</xdr:colOff>
      <xdr:row>70</xdr:row>
      <xdr:rowOff>0</xdr:rowOff>
    </xdr:to>
    <xdr:pic>
      <xdr:nvPicPr>
        <xdr:cNvPr id="9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3439775"/>
          <a:ext cx="1028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0</xdr:rowOff>
    </xdr:to>
    <xdr:pic>
      <xdr:nvPicPr>
        <xdr:cNvPr id="9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70</xdr:row>
      <xdr:rowOff>0</xdr:rowOff>
    </xdr:from>
    <xdr:to>
      <xdr:col>3</xdr:col>
      <xdr:colOff>428625</xdr:colOff>
      <xdr:row>70</xdr:row>
      <xdr:rowOff>0</xdr:rowOff>
    </xdr:to>
    <xdr:pic>
      <xdr:nvPicPr>
        <xdr:cNvPr id="9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3439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70</xdr:row>
      <xdr:rowOff>0</xdr:rowOff>
    </xdr:from>
    <xdr:to>
      <xdr:col>3</xdr:col>
      <xdr:colOff>85725</xdr:colOff>
      <xdr:row>70</xdr:row>
      <xdr:rowOff>0</xdr:rowOff>
    </xdr:to>
    <xdr:pic>
      <xdr:nvPicPr>
        <xdr:cNvPr id="9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13439775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9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96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96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343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pic>
      <xdr:nvPicPr>
        <xdr:cNvPr id="96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9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39</xdr:row>
      <xdr:rowOff>0</xdr:rowOff>
    </xdr:from>
    <xdr:to>
      <xdr:col>3</xdr:col>
      <xdr:colOff>352425</xdr:colOff>
      <xdr:row>39</xdr:row>
      <xdr:rowOff>0</xdr:rowOff>
    </xdr:to>
    <xdr:pic>
      <xdr:nvPicPr>
        <xdr:cNvPr id="9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39</xdr:row>
      <xdr:rowOff>0</xdr:rowOff>
    </xdr:to>
    <xdr:pic>
      <xdr:nvPicPr>
        <xdr:cNvPr id="97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7343775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pic>
      <xdr:nvPicPr>
        <xdr:cNvPr id="97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pic>
      <xdr:nvPicPr>
        <xdr:cNvPr id="97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0</xdr:rowOff>
    </xdr:from>
    <xdr:to>
      <xdr:col>6</xdr:col>
      <xdr:colOff>0</xdr:colOff>
      <xdr:row>39</xdr:row>
      <xdr:rowOff>0</xdr:rowOff>
    </xdr:to>
    <xdr:pic>
      <xdr:nvPicPr>
        <xdr:cNvPr id="9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73437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126</xdr:row>
      <xdr:rowOff>66675</xdr:rowOff>
    </xdr:from>
    <xdr:to>
      <xdr:col>6</xdr:col>
      <xdr:colOff>0</xdr:colOff>
      <xdr:row>127</xdr:row>
      <xdr:rowOff>9525</xdr:rowOff>
    </xdr:to>
    <xdr:pic>
      <xdr:nvPicPr>
        <xdr:cNvPr id="9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584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114</xdr:row>
      <xdr:rowOff>0</xdr:rowOff>
    </xdr:from>
    <xdr:to>
      <xdr:col>3</xdr:col>
      <xdr:colOff>352425</xdr:colOff>
      <xdr:row>114</xdr:row>
      <xdr:rowOff>0</xdr:rowOff>
    </xdr:to>
    <xdr:pic>
      <xdr:nvPicPr>
        <xdr:cNvPr id="9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223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114</xdr:row>
      <xdr:rowOff>0</xdr:rowOff>
    </xdr:from>
    <xdr:to>
      <xdr:col>3</xdr:col>
      <xdr:colOff>352425</xdr:colOff>
      <xdr:row>114</xdr:row>
      <xdr:rowOff>0</xdr:rowOff>
    </xdr:to>
    <xdr:pic>
      <xdr:nvPicPr>
        <xdr:cNvPr id="9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2231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4</xdr:col>
      <xdr:colOff>0</xdr:colOff>
      <xdr:row>114</xdr:row>
      <xdr:rowOff>0</xdr:rowOff>
    </xdr:to>
    <xdr:pic>
      <xdr:nvPicPr>
        <xdr:cNvPr id="97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2231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1847850</xdr:colOff>
      <xdr:row>114</xdr:row>
      <xdr:rowOff>0</xdr:rowOff>
    </xdr:from>
    <xdr:to>
      <xdr:col>3</xdr:col>
      <xdr:colOff>428625</xdr:colOff>
      <xdr:row>114</xdr:row>
      <xdr:rowOff>0</xdr:rowOff>
    </xdr:to>
    <xdr:pic>
      <xdr:nvPicPr>
        <xdr:cNvPr id="98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2231350"/>
          <a:ext cx="3524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114</xdr:row>
      <xdr:rowOff>0</xdr:rowOff>
    </xdr:from>
    <xdr:to>
      <xdr:col>3</xdr:col>
      <xdr:colOff>85725</xdr:colOff>
      <xdr:row>114</xdr:row>
      <xdr:rowOff>0</xdr:rowOff>
    </xdr:to>
    <xdr:pic>
      <xdr:nvPicPr>
        <xdr:cNvPr id="98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47850" y="22231350"/>
          <a:ext cx="85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9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6630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86</xdr:row>
      <xdr:rowOff>0</xdr:rowOff>
    </xdr:from>
    <xdr:to>
      <xdr:col>6</xdr:col>
      <xdr:colOff>0</xdr:colOff>
      <xdr:row>86</xdr:row>
      <xdr:rowOff>0</xdr:rowOff>
    </xdr:to>
    <xdr:pic>
      <xdr:nvPicPr>
        <xdr:cNvPr id="9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166306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130</xdr:row>
      <xdr:rowOff>66675</xdr:rowOff>
    </xdr:from>
    <xdr:to>
      <xdr:col>6</xdr:col>
      <xdr:colOff>0</xdr:colOff>
      <xdr:row>131</xdr:row>
      <xdr:rowOff>9525</xdr:rowOff>
    </xdr:to>
    <xdr:pic>
      <xdr:nvPicPr>
        <xdr:cNvPr id="9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3460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132</xdr:row>
      <xdr:rowOff>66675</xdr:rowOff>
    </xdr:from>
    <xdr:to>
      <xdr:col>6</xdr:col>
      <xdr:colOff>0</xdr:colOff>
      <xdr:row>133</xdr:row>
      <xdr:rowOff>0</xdr:rowOff>
    </xdr:to>
    <xdr:pic>
      <xdr:nvPicPr>
        <xdr:cNvPr id="9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5727025"/>
          <a:ext cx="0" cy="123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127</xdr:row>
      <xdr:rowOff>66675</xdr:rowOff>
    </xdr:from>
    <xdr:to>
      <xdr:col>6</xdr:col>
      <xdr:colOff>0</xdr:colOff>
      <xdr:row>128</xdr:row>
      <xdr:rowOff>9525</xdr:rowOff>
    </xdr:to>
    <xdr:pic>
      <xdr:nvPicPr>
        <xdr:cNvPr id="98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24774525"/>
          <a:ext cx="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133350</xdr:rowOff>
    </xdr:from>
    <xdr:to>
      <xdr:col>3</xdr:col>
      <xdr:colOff>533400</xdr:colOff>
      <xdr:row>8</xdr:row>
      <xdr:rowOff>47625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685925"/>
          <a:ext cx="33337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</xdr:row>
      <xdr:rowOff>123825</xdr:rowOff>
    </xdr:from>
    <xdr:to>
      <xdr:col>4</xdr:col>
      <xdr:colOff>523875</xdr:colOff>
      <xdr:row>8</xdr:row>
      <xdr:rowOff>38100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676400"/>
          <a:ext cx="3429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6</xdr:row>
      <xdr:rowOff>133350</xdr:rowOff>
    </xdr:from>
    <xdr:to>
      <xdr:col>3</xdr:col>
      <xdr:colOff>533400</xdr:colOff>
      <xdr:row>8</xdr:row>
      <xdr:rowOff>47625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685925"/>
          <a:ext cx="33337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</xdr:row>
      <xdr:rowOff>123825</xdr:rowOff>
    </xdr:from>
    <xdr:to>
      <xdr:col>4</xdr:col>
      <xdr:colOff>523875</xdr:colOff>
      <xdr:row>8</xdr:row>
      <xdr:rowOff>38100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676400"/>
          <a:ext cx="3429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6</xdr:row>
      <xdr:rowOff>133350</xdr:rowOff>
    </xdr:from>
    <xdr:to>
      <xdr:col>3</xdr:col>
      <xdr:colOff>533400</xdr:colOff>
      <xdr:row>8</xdr:row>
      <xdr:rowOff>47625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685925"/>
          <a:ext cx="333375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6</xdr:row>
      <xdr:rowOff>123825</xdr:rowOff>
    </xdr:from>
    <xdr:to>
      <xdr:col>4</xdr:col>
      <xdr:colOff>523875</xdr:colOff>
      <xdr:row>8</xdr:row>
      <xdr:rowOff>38100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676400"/>
          <a:ext cx="3429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66675</xdr:rowOff>
    </xdr:from>
    <xdr:to>
      <xdr:col>3</xdr:col>
      <xdr:colOff>0</xdr:colOff>
      <xdr:row>30</xdr:row>
      <xdr:rowOff>9525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72580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66675</xdr:rowOff>
    </xdr:from>
    <xdr:to>
      <xdr:col>3</xdr:col>
      <xdr:colOff>0</xdr:colOff>
      <xdr:row>30</xdr:row>
      <xdr:rowOff>9525</xdr:rowOff>
    </xdr:to>
    <xdr:pic>
      <xdr:nvPicPr>
        <xdr:cNvPr id="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72580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66675</xdr:rowOff>
    </xdr:from>
    <xdr:to>
      <xdr:col>3</xdr:col>
      <xdr:colOff>0</xdr:colOff>
      <xdr:row>30</xdr:row>
      <xdr:rowOff>9525</xdr:rowOff>
    </xdr:to>
    <xdr:pic>
      <xdr:nvPicPr>
        <xdr:cNvPr id="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72580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1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66675</xdr:rowOff>
    </xdr:from>
    <xdr:to>
      <xdr:col>3</xdr:col>
      <xdr:colOff>0</xdr:colOff>
      <xdr:row>29</xdr:row>
      <xdr:rowOff>0</xdr:rowOff>
    </xdr:to>
    <xdr:pic>
      <xdr:nvPicPr>
        <xdr:cNvPr id="1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6991350"/>
          <a:ext cx="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66675</xdr:rowOff>
    </xdr:from>
    <xdr:to>
      <xdr:col>3</xdr:col>
      <xdr:colOff>0</xdr:colOff>
      <xdr:row>30</xdr:row>
      <xdr:rowOff>9525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66975" y="72580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.&#1050;&#105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"/>
      <sheetName val="Скак.мс"/>
      <sheetName val="Обруч мс"/>
      <sheetName val="Мяч мс"/>
      <sheetName val="бул. мс"/>
      <sheetName val="Лента мс"/>
      <sheetName val="Общие результаты мс"/>
      <sheetName val="итоговий лічн."/>
      <sheetName val="ком.школы"/>
      <sheetName val="итог. ком."/>
    </sheetNames>
    <sheetDataSet>
      <sheetData sheetId="0"/>
      <sheetData sheetId="1">
        <row r="10">
          <cell r="O10">
            <v>8.5</v>
          </cell>
        </row>
        <row r="11">
          <cell r="O11">
            <v>8.7999999999999989</v>
          </cell>
        </row>
        <row r="12">
          <cell r="O12">
            <v>8.8499999999999979</v>
          </cell>
        </row>
        <row r="13">
          <cell r="O13">
            <v>9.6000000000000014</v>
          </cell>
        </row>
        <row r="14">
          <cell r="O14">
            <v>8.85</v>
          </cell>
        </row>
        <row r="15">
          <cell r="O15">
            <v>10</v>
          </cell>
        </row>
        <row r="16">
          <cell r="O16">
            <v>8.35</v>
          </cell>
        </row>
        <row r="17">
          <cell r="O17">
            <v>8.6499999999999986</v>
          </cell>
        </row>
        <row r="18">
          <cell r="O18">
            <v>10.149999999999999</v>
          </cell>
        </row>
        <row r="19">
          <cell r="O19">
            <v>10.25</v>
          </cell>
        </row>
        <row r="20">
          <cell r="O20">
            <v>9.8000000000000007</v>
          </cell>
        </row>
        <row r="21">
          <cell r="O21">
            <v>10.8</v>
          </cell>
        </row>
        <row r="22">
          <cell r="O22">
            <v>12</v>
          </cell>
        </row>
        <row r="23">
          <cell r="O23">
            <v>10.700000000000001</v>
          </cell>
        </row>
        <row r="24">
          <cell r="O24">
            <v>12.799999999999997</v>
          </cell>
        </row>
        <row r="25">
          <cell r="O25">
            <v>11.05</v>
          </cell>
        </row>
        <row r="26">
          <cell r="O26">
            <v>12.649999999999999</v>
          </cell>
        </row>
        <row r="28">
          <cell r="O28">
            <v>10.649999999999999</v>
          </cell>
        </row>
        <row r="29">
          <cell r="O29">
            <v>11.950000000000003</v>
          </cell>
        </row>
        <row r="30">
          <cell r="O30">
            <v>12.35</v>
          </cell>
        </row>
        <row r="31">
          <cell r="O31">
            <v>12.75</v>
          </cell>
        </row>
        <row r="32">
          <cell r="O32">
            <v>12.8</v>
          </cell>
        </row>
        <row r="33">
          <cell r="O33">
            <v>12.849999999999998</v>
          </cell>
        </row>
        <row r="34">
          <cell r="O34">
            <v>7.7000000000000011</v>
          </cell>
        </row>
        <row r="35">
          <cell r="O35">
            <v>8.1</v>
          </cell>
        </row>
        <row r="36">
          <cell r="O36">
            <v>9.6999999999999993</v>
          </cell>
        </row>
        <row r="37">
          <cell r="O37">
            <v>10.450000000000001</v>
          </cell>
        </row>
        <row r="38">
          <cell r="O38">
            <v>11.799999999999999</v>
          </cell>
        </row>
        <row r="39">
          <cell r="O39">
            <v>9.1999999999999993</v>
          </cell>
        </row>
        <row r="40">
          <cell r="O40">
            <v>9.1999999999999993</v>
          </cell>
        </row>
        <row r="41">
          <cell r="O41">
            <v>10.199999999999999</v>
          </cell>
        </row>
        <row r="42">
          <cell r="O42">
            <v>11.35</v>
          </cell>
        </row>
        <row r="43">
          <cell r="O43">
            <v>11.350000000000001</v>
          </cell>
        </row>
        <row r="44">
          <cell r="O44">
            <v>11.049999999999999</v>
          </cell>
        </row>
        <row r="45">
          <cell r="O45">
            <v>13.3</v>
          </cell>
        </row>
        <row r="46">
          <cell r="O46">
            <v>12.8</v>
          </cell>
        </row>
        <row r="47">
          <cell r="O47">
            <v>13.65</v>
          </cell>
        </row>
        <row r="48">
          <cell r="O48">
            <v>13.749999999999996</v>
          </cell>
        </row>
        <row r="49">
          <cell r="O49">
            <v>14.2</v>
          </cell>
        </row>
        <row r="50">
          <cell r="O50">
            <v>14.55</v>
          </cell>
        </row>
        <row r="51">
          <cell r="O51">
            <v>11.5</v>
          </cell>
        </row>
        <row r="52">
          <cell r="O52">
            <v>11.75</v>
          </cell>
        </row>
        <row r="53">
          <cell r="O53">
            <v>10.400000000000002</v>
          </cell>
        </row>
        <row r="54">
          <cell r="O54">
            <v>12.649999999999999</v>
          </cell>
        </row>
        <row r="55">
          <cell r="O55">
            <v>11.700000000000003</v>
          </cell>
        </row>
        <row r="56">
          <cell r="O56">
            <v>12.7</v>
          </cell>
        </row>
        <row r="57">
          <cell r="O57">
            <v>10.149999999999999</v>
          </cell>
        </row>
        <row r="58">
          <cell r="O58">
            <v>9</v>
          </cell>
        </row>
        <row r="59">
          <cell r="O59">
            <v>8.15</v>
          </cell>
        </row>
        <row r="60">
          <cell r="O60">
            <v>8.3000000000000007</v>
          </cell>
        </row>
        <row r="61">
          <cell r="O61">
            <v>8.0500000000000007</v>
          </cell>
        </row>
        <row r="62">
          <cell r="O62">
            <v>8.9000000000000021</v>
          </cell>
        </row>
        <row r="63">
          <cell r="O63">
            <v>9.8500000000000014</v>
          </cell>
        </row>
        <row r="64">
          <cell r="O64">
            <v>11.049999999999999</v>
          </cell>
        </row>
        <row r="65">
          <cell r="O65">
            <v>11.600000000000001</v>
          </cell>
        </row>
        <row r="66">
          <cell r="O66">
            <v>11.149999999999999</v>
          </cell>
        </row>
        <row r="67">
          <cell r="O67">
            <v>12.5</v>
          </cell>
        </row>
        <row r="68">
          <cell r="O68">
            <v>12.400000000000002</v>
          </cell>
        </row>
        <row r="69">
          <cell r="O69">
            <v>10</v>
          </cell>
        </row>
        <row r="70">
          <cell r="O70">
            <v>11.1</v>
          </cell>
        </row>
        <row r="71">
          <cell r="O71">
            <v>11.299999999999997</v>
          </cell>
        </row>
        <row r="72">
          <cell r="O72">
            <v>12.4</v>
          </cell>
        </row>
        <row r="73">
          <cell r="O73">
            <v>12.999999999999996</v>
          </cell>
        </row>
        <row r="74">
          <cell r="O74">
            <v>13.45</v>
          </cell>
        </row>
        <row r="76">
          <cell r="O76">
            <v>11.75</v>
          </cell>
        </row>
        <row r="77">
          <cell r="O77">
            <v>11.15</v>
          </cell>
        </row>
        <row r="78">
          <cell r="O78">
            <v>12.5</v>
          </cell>
        </row>
        <row r="79">
          <cell r="O79">
            <v>13.5</v>
          </cell>
        </row>
        <row r="80">
          <cell r="O80">
            <v>12.799999999999999</v>
          </cell>
        </row>
        <row r="81">
          <cell r="O81">
            <v>14.400000000000002</v>
          </cell>
        </row>
        <row r="82">
          <cell r="O82">
            <v>14.199999999999996</v>
          </cell>
        </row>
        <row r="83">
          <cell r="O83">
            <v>14.850000000000001</v>
          </cell>
        </row>
        <row r="84">
          <cell r="O84">
            <v>14.75</v>
          </cell>
        </row>
        <row r="85">
          <cell r="O85">
            <v>15.299999999999999</v>
          </cell>
        </row>
        <row r="86">
          <cell r="O86">
            <v>10.100000000000001</v>
          </cell>
        </row>
        <row r="87">
          <cell r="O87">
            <v>10.3</v>
          </cell>
        </row>
        <row r="88">
          <cell r="O88">
            <v>10.099999999999998</v>
          </cell>
        </row>
        <row r="89">
          <cell r="O89">
            <v>11.2</v>
          </cell>
        </row>
        <row r="90">
          <cell r="O90">
            <v>10.200000000000001</v>
          </cell>
        </row>
        <row r="91">
          <cell r="O91">
            <v>11.100000000000001</v>
          </cell>
        </row>
        <row r="92">
          <cell r="O92">
            <v>9.7999999999999989</v>
          </cell>
        </row>
        <row r="93">
          <cell r="O93">
            <v>11.05</v>
          </cell>
        </row>
        <row r="94">
          <cell r="O94">
            <v>11.7</v>
          </cell>
        </row>
        <row r="95">
          <cell r="O95">
            <v>9.75</v>
          </cell>
        </row>
        <row r="96">
          <cell r="O96">
            <v>12.1</v>
          </cell>
        </row>
        <row r="97">
          <cell r="O97">
            <v>10.1</v>
          </cell>
        </row>
        <row r="98">
          <cell r="O98">
            <v>8.75</v>
          </cell>
        </row>
        <row r="99">
          <cell r="O99">
            <v>10.1</v>
          </cell>
        </row>
        <row r="100">
          <cell r="O100">
            <v>10.55</v>
          </cell>
        </row>
        <row r="101">
          <cell r="O101">
            <v>10.100000000000003</v>
          </cell>
        </row>
        <row r="102">
          <cell r="O102">
            <v>11.45</v>
          </cell>
        </row>
        <row r="103">
          <cell r="O103">
            <v>7.55</v>
          </cell>
        </row>
        <row r="104">
          <cell r="O104">
            <v>9.5499999999999972</v>
          </cell>
        </row>
        <row r="105">
          <cell r="O105">
            <v>8.7999999999999989</v>
          </cell>
        </row>
        <row r="106">
          <cell r="O106">
            <v>8.8999999999999986</v>
          </cell>
        </row>
        <row r="107">
          <cell r="O107">
            <v>9.25</v>
          </cell>
        </row>
        <row r="108">
          <cell r="O108">
            <v>8.7499999999999982</v>
          </cell>
        </row>
        <row r="109">
          <cell r="O109">
            <v>8.3500000000000014</v>
          </cell>
        </row>
        <row r="110">
          <cell r="O110">
            <v>8.6</v>
          </cell>
        </row>
        <row r="111">
          <cell r="O111">
            <v>10.450000000000001</v>
          </cell>
        </row>
        <row r="112">
          <cell r="O112">
            <v>10.7</v>
          </cell>
        </row>
        <row r="113">
          <cell r="O113">
            <v>7.6500000000000021</v>
          </cell>
        </row>
        <row r="114">
          <cell r="O114">
            <v>10.199999999999999</v>
          </cell>
        </row>
        <row r="115">
          <cell r="O115">
            <v>11.05</v>
          </cell>
        </row>
        <row r="116">
          <cell r="O116">
            <v>10.799999999999999</v>
          </cell>
        </row>
        <row r="117">
          <cell r="O117">
            <v>11</v>
          </cell>
        </row>
        <row r="118">
          <cell r="O118">
            <v>12.3</v>
          </cell>
        </row>
        <row r="119">
          <cell r="O119">
            <v>10.65</v>
          </cell>
        </row>
        <row r="120">
          <cell r="O120">
            <v>9.6</v>
          </cell>
        </row>
        <row r="121">
          <cell r="O121">
            <v>9.3500000000000014</v>
          </cell>
        </row>
        <row r="122">
          <cell r="O122">
            <v>8.8000000000000007</v>
          </cell>
        </row>
        <row r="123">
          <cell r="O123">
            <v>9.65</v>
          </cell>
        </row>
        <row r="124">
          <cell r="O124">
            <v>9.4999999999999982</v>
          </cell>
        </row>
        <row r="125">
          <cell r="O125">
            <v>10.950000000000001</v>
          </cell>
        </row>
        <row r="126">
          <cell r="O126">
            <v>9.0500000000000007</v>
          </cell>
        </row>
        <row r="127">
          <cell r="O127">
            <v>11.049999999999999</v>
          </cell>
        </row>
        <row r="128">
          <cell r="O128">
            <v>10.75</v>
          </cell>
        </row>
        <row r="129">
          <cell r="O129">
            <v>10.1</v>
          </cell>
        </row>
        <row r="130">
          <cell r="O130">
            <v>12.299999999999999</v>
          </cell>
        </row>
        <row r="131">
          <cell r="O131">
            <v>10.299999999999999</v>
          </cell>
        </row>
        <row r="132">
          <cell r="O132">
            <v>9.7999999999999989</v>
          </cell>
        </row>
        <row r="133">
          <cell r="O133">
            <v>9.5999999999999979</v>
          </cell>
        </row>
        <row r="134">
          <cell r="O134">
            <v>10.65</v>
          </cell>
        </row>
        <row r="135">
          <cell r="O135">
            <v>9.9000000000000021</v>
          </cell>
        </row>
        <row r="136">
          <cell r="O136">
            <v>10.149999999999999</v>
          </cell>
        </row>
        <row r="137">
          <cell r="O137">
            <v>11.850000000000001</v>
          </cell>
        </row>
        <row r="138">
          <cell r="O138">
            <v>7.75</v>
          </cell>
        </row>
        <row r="139">
          <cell r="O139">
            <v>6.55</v>
          </cell>
        </row>
        <row r="140">
          <cell r="O140">
            <v>9.1499999999999986</v>
          </cell>
        </row>
        <row r="141">
          <cell r="O141">
            <v>8.0500000000000007</v>
          </cell>
        </row>
        <row r="142">
          <cell r="O142">
            <v>9.7500000000000018</v>
          </cell>
        </row>
        <row r="143">
          <cell r="O143">
            <v>9.75</v>
          </cell>
        </row>
        <row r="144">
          <cell r="O144">
            <v>9.9499999999999993</v>
          </cell>
        </row>
        <row r="145">
          <cell r="O145">
            <v>10.050000000000001</v>
          </cell>
        </row>
        <row r="146">
          <cell r="O146">
            <v>10.100000000000001</v>
          </cell>
        </row>
        <row r="147">
          <cell r="O147">
            <v>10.199999999999999</v>
          </cell>
        </row>
        <row r="148">
          <cell r="O148">
            <v>11.250000000000002</v>
          </cell>
        </row>
        <row r="149">
          <cell r="O149">
            <v>10.25</v>
          </cell>
        </row>
        <row r="150">
          <cell r="O150">
            <v>14.75</v>
          </cell>
        </row>
        <row r="151">
          <cell r="O151">
            <v>9.5</v>
          </cell>
        </row>
        <row r="152">
          <cell r="O152">
            <v>10.350000000000001</v>
          </cell>
        </row>
        <row r="153">
          <cell r="O153">
            <v>8.9499999999999993</v>
          </cell>
        </row>
        <row r="154">
          <cell r="O154">
            <v>9.9499999999999993</v>
          </cell>
        </row>
        <row r="155">
          <cell r="O155">
            <v>10.399999999999999</v>
          </cell>
        </row>
        <row r="156">
          <cell r="O156">
            <v>11.1</v>
          </cell>
        </row>
        <row r="157">
          <cell r="O157">
            <v>10.399999999999999</v>
          </cell>
        </row>
        <row r="158">
          <cell r="O158">
            <v>11</v>
          </cell>
        </row>
        <row r="159">
          <cell r="O159">
            <v>10.900000000000002</v>
          </cell>
        </row>
        <row r="160">
          <cell r="O160">
            <v>11.100000000000001</v>
          </cell>
        </row>
        <row r="161">
          <cell r="O161">
            <v>9.9</v>
          </cell>
        </row>
        <row r="162">
          <cell r="O162">
            <v>14.2</v>
          </cell>
        </row>
      </sheetData>
      <sheetData sheetId="2">
        <row r="10">
          <cell r="O10">
            <v>8.65</v>
          </cell>
        </row>
        <row r="11">
          <cell r="O11">
            <v>7.7999999999999989</v>
          </cell>
        </row>
        <row r="12">
          <cell r="O12">
            <v>9.2000000000000011</v>
          </cell>
        </row>
        <row r="13">
          <cell r="O13">
            <v>10.499999999999998</v>
          </cell>
        </row>
        <row r="14">
          <cell r="O14">
            <v>10.3</v>
          </cell>
        </row>
        <row r="15">
          <cell r="O15">
            <v>9.15</v>
          </cell>
        </row>
        <row r="16">
          <cell r="O16">
            <v>7.95</v>
          </cell>
        </row>
        <row r="17">
          <cell r="O17">
            <v>9.4499999999999993</v>
          </cell>
        </row>
        <row r="18">
          <cell r="O18">
            <v>8.75</v>
          </cell>
        </row>
        <row r="19">
          <cell r="O19">
            <v>10.250000000000002</v>
          </cell>
        </row>
        <row r="20">
          <cell r="O20">
            <v>11.05</v>
          </cell>
        </row>
        <row r="21">
          <cell r="O21">
            <v>10.700000000000003</v>
          </cell>
        </row>
        <row r="22">
          <cell r="O22">
            <v>9.85</v>
          </cell>
        </row>
        <row r="23">
          <cell r="O23">
            <v>11.549999999999999</v>
          </cell>
        </row>
        <row r="24">
          <cell r="O24">
            <v>11.599999999999998</v>
          </cell>
        </row>
        <row r="25">
          <cell r="O25">
            <v>11.7</v>
          </cell>
        </row>
        <row r="26">
          <cell r="O26">
            <v>12.55</v>
          </cell>
        </row>
        <row r="28">
          <cell r="O28">
            <v>10.499999999999998</v>
          </cell>
        </row>
        <row r="29">
          <cell r="O29">
            <v>11.400000000000002</v>
          </cell>
        </row>
        <row r="30">
          <cell r="O30">
            <v>12.350000000000005</v>
          </cell>
        </row>
        <row r="31">
          <cell r="O31">
            <v>11.449999999999998</v>
          </cell>
        </row>
        <row r="32">
          <cell r="O32">
            <v>9.8500000000000014</v>
          </cell>
        </row>
        <row r="33">
          <cell r="O33">
            <v>13.35</v>
          </cell>
        </row>
        <row r="34">
          <cell r="O34">
            <v>8.35</v>
          </cell>
        </row>
        <row r="35">
          <cell r="O35">
            <v>7.8500000000000005</v>
          </cell>
        </row>
        <row r="36">
          <cell r="O36">
            <v>9.4499999999999993</v>
          </cell>
        </row>
        <row r="37">
          <cell r="O37">
            <v>10.55</v>
          </cell>
        </row>
        <row r="38">
          <cell r="O38">
            <v>11.5</v>
          </cell>
        </row>
        <row r="39">
          <cell r="O39">
            <v>9.7000000000000011</v>
          </cell>
        </row>
        <row r="40">
          <cell r="O40">
            <v>9.4500000000000011</v>
          </cell>
        </row>
        <row r="41">
          <cell r="O41">
            <v>9.8000000000000007</v>
          </cell>
        </row>
        <row r="42">
          <cell r="O42">
            <v>11.25</v>
          </cell>
        </row>
        <row r="43">
          <cell r="O43">
            <v>10.6</v>
          </cell>
        </row>
        <row r="44">
          <cell r="O44">
            <v>11.95</v>
          </cell>
        </row>
        <row r="45">
          <cell r="O45">
            <v>11.849999999999998</v>
          </cell>
        </row>
        <row r="46">
          <cell r="O46">
            <v>11.9</v>
          </cell>
        </row>
        <row r="47">
          <cell r="O47">
            <v>12.15</v>
          </cell>
        </row>
        <row r="48">
          <cell r="O48">
            <v>13.949999999999998</v>
          </cell>
        </row>
        <row r="49">
          <cell r="O49">
            <v>14.149999999999997</v>
          </cell>
        </row>
        <row r="50">
          <cell r="O50">
            <v>13.85</v>
          </cell>
        </row>
        <row r="51">
          <cell r="O51">
            <v>11.75</v>
          </cell>
        </row>
        <row r="52">
          <cell r="O52">
            <v>12.099999999999998</v>
          </cell>
        </row>
        <row r="53">
          <cell r="O53">
            <v>10.999999999999998</v>
          </cell>
        </row>
        <row r="54">
          <cell r="O54">
            <v>12.549999999999999</v>
          </cell>
        </row>
        <row r="55">
          <cell r="O55">
            <v>12.149999999999999</v>
          </cell>
        </row>
        <row r="56">
          <cell r="O56">
            <v>12.6</v>
          </cell>
        </row>
        <row r="57">
          <cell r="O57">
            <v>10.3</v>
          </cell>
        </row>
        <row r="58">
          <cell r="O58">
            <v>8.8000000000000007</v>
          </cell>
        </row>
        <row r="59">
          <cell r="O59">
            <v>9.9000000000000021</v>
          </cell>
        </row>
        <row r="60">
          <cell r="O60">
            <v>8.8500000000000014</v>
          </cell>
        </row>
        <row r="61">
          <cell r="O61">
            <v>5.6</v>
          </cell>
        </row>
        <row r="62">
          <cell r="O62">
            <v>9.6</v>
          </cell>
        </row>
        <row r="63">
          <cell r="O63">
            <v>9.8000000000000025</v>
          </cell>
        </row>
        <row r="64">
          <cell r="O64">
            <v>10.55</v>
          </cell>
        </row>
        <row r="65">
          <cell r="O65">
            <v>11.000000000000004</v>
          </cell>
        </row>
        <row r="66">
          <cell r="O66">
            <v>10.8</v>
          </cell>
        </row>
        <row r="67">
          <cell r="O67">
            <v>11.6</v>
          </cell>
        </row>
        <row r="68">
          <cell r="O68">
            <v>11.45</v>
          </cell>
        </row>
        <row r="69">
          <cell r="O69">
            <v>11.049999999999999</v>
          </cell>
        </row>
        <row r="70">
          <cell r="O70">
            <v>11.65</v>
          </cell>
        </row>
        <row r="71">
          <cell r="O71">
            <v>10.7</v>
          </cell>
        </row>
        <row r="72">
          <cell r="O72">
            <v>11.600000000000001</v>
          </cell>
        </row>
        <row r="73">
          <cell r="O73">
            <v>12.850000000000001</v>
          </cell>
        </row>
        <row r="74">
          <cell r="O74">
            <v>14.150000000000002</v>
          </cell>
        </row>
        <row r="76">
          <cell r="O76">
            <v>12.849999999999998</v>
          </cell>
        </row>
        <row r="77">
          <cell r="O77">
            <v>13.399999999999999</v>
          </cell>
        </row>
        <row r="78">
          <cell r="O78">
            <v>13.9</v>
          </cell>
        </row>
        <row r="79">
          <cell r="O79">
            <v>11.599999999999998</v>
          </cell>
        </row>
        <row r="80">
          <cell r="O80">
            <v>14.4</v>
          </cell>
        </row>
        <row r="81">
          <cell r="O81">
            <v>14.75</v>
          </cell>
        </row>
        <row r="82">
          <cell r="O82">
            <v>14.15</v>
          </cell>
        </row>
        <row r="83">
          <cell r="O83">
            <v>14.05</v>
          </cell>
        </row>
        <row r="84">
          <cell r="O84">
            <v>13.850000000000001</v>
          </cell>
        </row>
        <row r="85">
          <cell r="O85">
            <v>15.650000000000004</v>
          </cell>
        </row>
        <row r="86">
          <cell r="O86">
            <v>10.149999999999999</v>
          </cell>
        </row>
        <row r="87">
          <cell r="O87">
            <v>9.9499999999999993</v>
          </cell>
        </row>
        <row r="88">
          <cell r="O88">
            <v>9.4999999999999982</v>
          </cell>
        </row>
        <row r="89">
          <cell r="O89">
            <v>10.700000000000001</v>
          </cell>
        </row>
        <row r="90">
          <cell r="O90">
            <v>10.55</v>
          </cell>
        </row>
        <row r="91">
          <cell r="O91">
            <v>11.1</v>
          </cell>
        </row>
        <row r="92">
          <cell r="O92">
            <v>10.950000000000001</v>
          </cell>
        </row>
        <row r="93">
          <cell r="O93">
            <v>10.899999999999999</v>
          </cell>
        </row>
        <row r="94">
          <cell r="O94">
            <v>12.349999999999998</v>
          </cell>
        </row>
        <row r="95">
          <cell r="O95">
            <v>11.05</v>
          </cell>
        </row>
        <row r="96">
          <cell r="O96">
            <v>12.050000000000002</v>
          </cell>
        </row>
        <row r="97">
          <cell r="O97">
            <v>11.749999999999998</v>
          </cell>
        </row>
        <row r="98">
          <cell r="O98">
            <v>7.2</v>
          </cell>
        </row>
        <row r="99">
          <cell r="O99">
            <v>8.4500000000000011</v>
          </cell>
        </row>
        <row r="100">
          <cell r="O100">
            <v>10.3</v>
          </cell>
        </row>
        <row r="101">
          <cell r="O101">
            <v>10.15</v>
          </cell>
        </row>
        <row r="102">
          <cell r="O102">
            <v>9.9000000000000021</v>
          </cell>
        </row>
        <row r="103">
          <cell r="O103">
            <v>7.6000000000000005</v>
          </cell>
        </row>
        <row r="104">
          <cell r="O104">
            <v>8.7999999999999989</v>
          </cell>
        </row>
        <row r="105">
          <cell r="O105">
            <v>8.6500000000000021</v>
          </cell>
        </row>
        <row r="106">
          <cell r="O106">
            <v>9.6</v>
          </cell>
        </row>
        <row r="107">
          <cell r="O107">
            <v>9.5</v>
          </cell>
        </row>
        <row r="108">
          <cell r="O108">
            <v>9.7000000000000028</v>
          </cell>
        </row>
        <row r="109">
          <cell r="O109">
            <v>7.0499999999999989</v>
          </cell>
        </row>
        <row r="110">
          <cell r="O110">
            <v>8.6999999999999993</v>
          </cell>
        </row>
        <row r="111">
          <cell r="O111">
            <v>10.599999999999998</v>
          </cell>
        </row>
        <row r="112">
          <cell r="O112">
            <v>9.8000000000000007</v>
          </cell>
        </row>
        <row r="113">
          <cell r="O113">
            <v>9.3000000000000007</v>
          </cell>
        </row>
        <row r="114">
          <cell r="O114">
            <v>10.7</v>
          </cell>
        </row>
        <row r="115">
          <cell r="O115">
            <v>10.999999999999998</v>
          </cell>
        </row>
        <row r="116">
          <cell r="O116">
            <v>10.5</v>
          </cell>
        </row>
        <row r="117">
          <cell r="O117">
            <v>11.55</v>
          </cell>
        </row>
        <row r="118">
          <cell r="O118">
            <v>11.799999999999999</v>
          </cell>
        </row>
        <row r="119">
          <cell r="O119">
            <v>12.3</v>
          </cell>
        </row>
        <row r="120">
          <cell r="O120">
            <v>9.5499999999999989</v>
          </cell>
        </row>
        <row r="121">
          <cell r="O121">
            <v>9.5000000000000018</v>
          </cell>
        </row>
        <row r="122">
          <cell r="O122">
            <v>10.25</v>
          </cell>
        </row>
        <row r="123">
          <cell r="O123">
            <v>10.050000000000001</v>
          </cell>
        </row>
        <row r="124">
          <cell r="O124">
            <v>10.200000000000001</v>
          </cell>
        </row>
        <row r="125">
          <cell r="O125">
            <v>11.2</v>
          </cell>
        </row>
        <row r="126">
          <cell r="O126">
            <v>9.9000000000000021</v>
          </cell>
        </row>
        <row r="127">
          <cell r="O127">
            <v>10.499999999999998</v>
          </cell>
        </row>
        <row r="128">
          <cell r="O128">
            <v>9.1999999999999993</v>
          </cell>
        </row>
        <row r="129">
          <cell r="O129">
            <v>10.5</v>
          </cell>
        </row>
        <row r="130">
          <cell r="O130">
            <v>11.350000000000001</v>
          </cell>
        </row>
        <row r="131">
          <cell r="O131">
            <v>11.7</v>
          </cell>
        </row>
        <row r="132">
          <cell r="O132">
            <v>8.9499999999999975</v>
          </cell>
        </row>
        <row r="133">
          <cell r="O133">
            <v>10.75</v>
          </cell>
        </row>
        <row r="134">
          <cell r="O134">
            <v>10.35</v>
          </cell>
        </row>
        <row r="135">
          <cell r="O135">
            <v>10.1</v>
          </cell>
        </row>
        <row r="136">
          <cell r="O136">
            <v>10.100000000000001</v>
          </cell>
        </row>
        <row r="137">
          <cell r="O137">
            <v>12.400000000000002</v>
          </cell>
        </row>
        <row r="138">
          <cell r="O138">
            <v>8.0500000000000007</v>
          </cell>
        </row>
        <row r="139">
          <cell r="O139">
            <v>7.3999999999999995</v>
          </cell>
        </row>
        <row r="140">
          <cell r="O140">
            <v>10.45</v>
          </cell>
        </row>
        <row r="141">
          <cell r="O141">
            <v>7.9</v>
          </cell>
        </row>
        <row r="142">
          <cell r="O142">
            <v>10.25</v>
          </cell>
        </row>
        <row r="143">
          <cell r="O143">
            <v>8.85</v>
          </cell>
        </row>
        <row r="144">
          <cell r="O144">
            <v>9.9</v>
          </cell>
        </row>
        <row r="145">
          <cell r="O145">
            <v>10.050000000000001</v>
          </cell>
        </row>
        <row r="146">
          <cell r="O146">
            <v>10.7</v>
          </cell>
        </row>
        <row r="147">
          <cell r="O147">
            <v>12.8</v>
          </cell>
        </row>
        <row r="148">
          <cell r="O148">
            <v>14.45</v>
          </cell>
        </row>
        <row r="149">
          <cell r="O149">
            <v>13.099999999999998</v>
          </cell>
        </row>
        <row r="150">
          <cell r="O150">
            <v>15.249999999999996</v>
          </cell>
        </row>
        <row r="151">
          <cell r="O151">
            <v>9.3000000000000007</v>
          </cell>
        </row>
        <row r="152">
          <cell r="O152">
            <v>9.7500000000000036</v>
          </cell>
        </row>
        <row r="153">
          <cell r="O153">
            <v>9.4999999999999982</v>
          </cell>
        </row>
        <row r="154">
          <cell r="O154">
            <v>10.3</v>
          </cell>
        </row>
        <row r="155">
          <cell r="O155">
            <v>11.35</v>
          </cell>
        </row>
        <row r="156">
          <cell r="O156">
            <v>11.850000000000001</v>
          </cell>
        </row>
        <row r="157">
          <cell r="O157">
            <v>9.4999999999999982</v>
          </cell>
        </row>
        <row r="158">
          <cell r="O158">
            <v>11.549999999999999</v>
          </cell>
        </row>
        <row r="159">
          <cell r="O159">
            <v>10.449999999999998</v>
          </cell>
        </row>
        <row r="160">
          <cell r="O160">
            <v>11.250000000000002</v>
          </cell>
        </row>
        <row r="161">
          <cell r="O161">
            <v>10.800000000000002</v>
          </cell>
        </row>
        <row r="162">
          <cell r="O162">
            <v>10.8</v>
          </cell>
        </row>
      </sheetData>
      <sheetData sheetId="3">
        <row r="10">
          <cell r="O10">
            <v>9.0500000000000007</v>
          </cell>
        </row>
        <row r="11">
          <cell r="O11">
            <v>9.4999999999999982</v>
          </cell>
        </row>
        <row r="12">
          <cell r="O12">
            <v>8.9500000000000011</v>
          </cell>
        </row>
        <row r="13">
          <cell r="O13">
            <v>10</v>
          </cell>
        </row>
        <row r="14">
          <cell r="O14">
            <v>9.9</v>
          </cell>
        </row>
        <row r="15">
          <cell r="O15">
            <v>10.350000000000001</v>
          </cell>
        </row>
        <row r="16">
          <cell r="O16">
            <v>9.4499999999999993</v>
          </cell>
        </row>
        <row r="17">
          <cell r="O17">
            <v>8.3000000000000007</v>
          </cell>
        </row>
        <row r="18">
          <cell r="O18">
            <v>9.5</v>
          </cell>
        </row>
        <row r="19">
          <cell r="O19">
            <v>9.5</v>
          </cell>
        </row>
        <row r="20">
          <cell r="O20">
            <v>11.150000000000002</v>
          </cell>
        </row>
        <row r="21">
          <cell r="O21">
            <v>8.4499999999999993</v>
          </cell>
        </row>
        <row r="22">
          <cell r="O22">
            <v>11.3</v>
          </cell>
        </row>
        <row r="23">
          <cell r="O23">
            <v>8.6500000000000021</v>
          </cell>
        </row>
        <row r="24">
          <cell r="O24">
            <v>12.350000000000001</v>
          </cell>
        </row>
        <row r="25">
          <cell r="O25">
            <v>10.650000000000002</v>
          </cell>
        </row>
        <row r="26">
          <cell r="O26">
            <v>12.75</v>
          </cell>
        </row>
        <row r="28">
          <cell r="O28">
            <v>9.65</v>
          </cell>
        </row>
        <row r="29">
          <cell r="O29">
            <v>12.049999999999999</v>
          </cell>
        </row>
        <row r="30">
          <cell r="O30">
            <v>10.899999999999999</v>
          </cell>
        </row>
        <row r="31">
          <cell r="O31">
            <v>13.500000000000002</v>
          </cell>
        </row>
        <row r="32">
          <cell r="O32">
            <v>11.5</v>
          </cell>
        </row>
        <row r="33">
          <cell r="O33">
            <v>12.950000000000001</v>
          </cell>
        </row>
        <row r="34">
          <cell r="O34">
            <v>9.1499999999999968</v>
          </cell>
        </row>
        <row r="35">
          <cell r="O35">
            <v>9.1</v>
          </cell>
        </row>
        <row r="36">
          <cell r="O36">
            <v>10.199999999999999</v>
          </cell>
        </row>
        <row r="37">
          <cell r="O37">
            <v>10.75</v>
          </cell>
        </row>
        <row r="38">
          <cell r="O38">
            <v>11.349999999999998</v>
          </cell>
        </row>
        <row r="39">
          <cell r="O39">
            <v>10.4</v>
          </cell>
        </row>
        <row r="40">
          <cell r="O40">
            <v>10.249999999999998</v>
          </cell>
        </row>
        <row r="41">
          <cell r="O41">
            <v>11.3</v>
          </cell>
        </row>
        <row r="42">
          <cell r="O42">
            <v>12.1</v>
          </cell>
        </row>
        <row r="43">
          <cell r="O43">
            <v>11.35</v>
          </cell>
        </row>
        <row r="44">
          <cell r="O44">
            <v>12</v>
          </cell>
        </row>
        <row r="45">
          <cell r="O45">
            <v>12.149999999999999</v>
          </cell>
        </row>
        <row r="46">
          <cell r="O46">
            <v>12.600000000000001</v>
          </cell>
        </row>
        <row r="47">
          <cell r="O47">
            <v>13.399999999999999</v>
          </cell>
        </row>
        <row r="48">
          <cell r="O48">
            <v>14.799999999999999</v>
          </cell>
        </row>
        <row r="49">
          <cell r="O49">
            <v>14.8</v>
          </cell>
        </row>
        <row r="50">
          <cell r="O50">
            <v>14.2</v>
          </cell>
        </row>
        <row r="51">
          <cell r="O51">
            <v>11.5</v>
          </cell>
        </row>
        <row r="52">
          <cell r="O52">
            <v>12.85</v>
          </cell>
        </row>
        <row r="53">
          <cell r="O53">
            <v>12.099999999999998</v>
          </cell>
        </row>
        <row r="54">
          <cell r="O54">
            <v>12.300000000000002</v>
          </cell>
        </row>
        <row r="55">
          <cell r="O55">
            <v>13.799999999999999</v>
          </cell>
        </row>
        <row r="56">
          <cell r="O56">
            <v>13.400000000000002</v>
          </cell>
        </row>
        <row r="57">
          <cell r="O57">
            <v>10.1</v>
          </cell>
        </row>
        <row r="58">
          <cell r="O58">
            <v>9.1999999999999993</v>
          </cell>
        </row>
        <row r="59">
          <cell r="O59">
            <v>9.75</v>
          </cell>
        </row>
        <row r="60">
          <cell r="O60">
            <v>8.1999999999999993</v>
          </cell>
        </row>
        <row r="61">
          <cell r="O61">
            <v>8.3500000000000014</v>
          </cell>
        </row>
        <row r="62">
          <cell r="O62">
            <v>10.6</v>
          </cell>
        </row>
        <row r="63">
          <cell r="O63">
            <v>10.199999999999999</v>
          </cell>
        </row>
        <row r="64">
          <cell r="O64">
            <v>12.05</v>
          </cell>
        </row>
        <row r="65">
          <cell r="O65">
            <v>11.100000000000001</v>
          </cell>
        </row>
        <row r="66">
          <cell r="O66">
            <v>11.2</v>
          </cell>
        </row>
        <row r="67">
          <cell r="O67">
            <v>11.75</v>
          </cell>
        </row>
        <row r="68">
          <cell r="O68">
            <v>12.55</v>
          </cell>
        </row>
        <row r="69">
          <cell r="O69">
            <v>11.75</v>
          </cell>
        </row>
        <row r="70">
          <cell r="O70">
            <v>10.199999999999998</v>
          </cell>
        </row>
        <row r="71">
          <cell r="O71">
            <v>12.5</v>
          </cell>
        </row>
        <row r="72">
          <cell r="O72">
            <v>12.3</v>
          </cell>
        </row>
        <row r="73">
          <cell r="O73">
            <v>14.150000000000002</v>
          </cell>
        </row>
        <row r="74">
          <cell r="O74">
            <v>14.150000000000002</v>
          </cell>
        </row>
        <row r="76">
          <cell r="O76">
            <v>11.549999999999999</v>
          </cell>
        </row>
        <row r="77">
          <cell r="O77">
            <v>12.649999999999999</v>
          </cell>
        </row>
        <row r="78">
          <cell r="O78">
            <v>12.999999999999998</v>
          </cell>
        </row>
        <row r="79">
          <cell r="O79">
            <v>12.95</v>
          </cell>
        </row>
        <row r="80">
          <cell r="O80">
            <v>13.6</v>
          </cell>
        </row>
        <row r="81">
          <cell r="O81">
            <v>15.049999999999997</v>
          </cell>
        </row>
        <row r="82">
          <cell r="O82">
            <v>13.849999999999994</v>
          </cell>
        </row>
        <row r="83">
          <cell r="O83">
            <v>14.899999999999999</v>
          </cell>
        </row>
        <row r="84">
          <cell r="O84">
            <v>14.9</v>
          </cell>
        </row>
        <row r="85">
          <cell r="O85">
            <v>14.8</v>
          </cell>
        </row>
        <row r="86">
          <cell r="O86">
            <v>10.4</v>
          </cell>
        </row>
        <row r="87">
          <cell r="O87">
            <v>10.7</v>
          </cell>
        </row>
        <row r="88">
          <cell r="O88">
            <v>10.200000000000001</v>
          </cell>
        </row>
        <row r="89">
          <cell r="O89">
            <v>11.049999999999999</v>
          </cell>
        </row>
        <row r="90">
          <cell r="O90">
            <v>10.799999999999999</v>
          </cell>
        </row>
        <row r="91">
          <cell r="O91">
            <v>11.55</v>
          </cell>
        </row>
        <row r="92">
          <cell r="O92">
            <v>11.099999999999998</v>
          </cell>
        </row>
        <row r="93">
          <cell r="O93">
            <v>12.45</v>
          </cell>
        </row>
        <row r="94">
          <cell r="O94">
            <v>11.95</v>
          </cell>
        </row>
        <row r="95">
          <cell r="O95">
            <v>11.400000000000002</v>
          </cell>
        </row>
        <row r="96">
          <cell r="O96">
            <v>11.15</v>
          </cell>
        </row>
        <row r="97">
          <cell r="O97">
            <v>11.999999999999996</v>
          </cell>
        </row>
        <row r="98">
          <cell r="O98">
            <v>9.2999999999999989</v>
          </cell>
        </row>
        <row r="99">
          <cell r="O99">
            <v>9.4500000000000011</v>
          </cell>
        </row>
        <row r="100">
          <cell r="O100">
            <v>11.049999999999997</v>
          </cell>
        </row>
        <row r="101">
          <cell r="O101">
            <v>10.6</v>
          </cell>
        </row>
        <row r="102">
          <cell r="O102">
            <v>10.149999999999999</v>
          </cell>
        </row>
        <row r="103">
          <cell r="O103">
            <v>8.85</v>
          </cell>
        </row>
        <row r="104">
          <cell r="O104">
            <v>8.8500000000000014</v>
          </cell>
        </row>
        <row r="105">
          <cell r="O105">
            <v>8.5500000000000007</v>
          </cell>
        </row>
        <row r="106">
          <cell r="O106">
            <v>9.2999999999999989</v>
          </cell>
        </row>
        <row r="107">
          <cell r="O107">
            <v>9.4500000000000011</v>
          </cell>
        </row>
        <row r="108">
          <cell r="O108">
            <v>10.9</v>
          </cell>
        </row>
        <row r="109">
          <cell r="O109">
            <v>8.6000000000000014</v>
          </cell>
        </row>
        <row r="110">
          <cell r="O110">
            <v>9.4499999999999993</v>
          </cell>
        </row>
        <row r="111">
          <cell r="O111">
            <v>11.75</v>
          </cell>
        </row>
        <row r="112">
          <cell r="O112">
            <v>11.199999999999998</v>
          </cell>
        </row>
        <row r="113">
          <cell r="O113">
            <v>10.3</v>
          </cell>
        </row>
        <row r="114">
          <cell r="O114">
            <v>12.899999999999999</v>
          </cell>
        </row>
        <row r="115">
          <cell r="O115">
            <v>12.6</v>
          </cell>
        </row>
        <row r="116">
          <cell r="O116">
            <v>11.450000000000001</v>
          </cell>
        </row>
        <row r="117">
          <cell r="O117">
            <v>12.45</v>
          </cell>
        </row>
        <row r="118">
          <cell r="O118">
            <v>12.65</v>
          </cell>
        </row>
        <row r="119">
          <cell r="O119">
            <v>13.049999999999997</v>
          </cell>
        </row>
        <row r="120">
          <cell r="O120">
            <v>9.4499999999999993</v>
          </cell>
        </row>
        <row r="121">
          <cell r="O121">
            <v>9.5500000000000007</v>
          </cell>
        </row>
        <row r="122">
          <cell r="O122">
            <v>9.8000000000000007</v>
          </cell>
        </row>
        <row r="123">
          <cell r="O123">
            <v>10.8</v>
          </cell>
        </row>
        <row r="124">
          <cell r="O124">
            <v>11.05</v>
          </cell>
        </row>
        <row r="125">
          <cell r="O125">
            <v>12.999999999999996</v>
          </cell>
        </row>
        <row r="126">
          <cell r="O126">
            <v>10.500000000000002</v>
          </cell>
        </row>
        <row r="127">
          <cell r="O127">
            <v>11.2</v>
          </cell>
        </row>
        <row r="128">
          <cell r="O128">
            <v>11.550000000000002</v>
          </cell>
        </row>
        <row r="129">
          <cell r="O129">
            <v>11.099999999999998</v>
          </cell>
        </row>
        <row r="130">
          <cell r="O130">
            <v>12.4</v>
          </cell>
        </row>
        <row r="131">
          <cell r="O131">
            <v>8.75</v>
          </cell>
        </row>
        <row r="132">
          <cell r="O132">
            <v>10.45</v>
          </cell>
        </row>
        <row r="133">
          <cell r="O133">
            <v>8.75</v>
          </cell>
        </row>
        <row r="134">
          <cell r="O134">
            <v>10.849999999999998</v>
          </cell>
        </row>
        <row r="135">
          <cell r="O135">
            <v>11.95</v>
          </cell>
        </row>
        <row r="136">
          <cell r="O136">
            <v>10.750000000000002</v>
          </cell>
        </row>
        <row r="137">
          <cell r="O137">
            <v>12.5</v>
          </cell>
        </row>
        <row r="138">
          <cell r="O138">
            <v>8.1</v>
          </cell>
        </row>
        <row r="139">
          <cell r="O139">
            <v>8.1499999999999986</v>
          </cell>
        </row>
        <row r="140">
          <cell r="O140">
            <v>10.1</v>
          </cell>
        </row>
        <row r="141">
          <cell r="O141">
            <v>8.3000000000000007</v>
          </cell>
        </row>
        <row r="142">
          <cell r="O142">
            <v>11.3</v>
          </cell>
        </row>
        <row r="143">
          <cell r="O143">
            <v>11.25</v>
          </cell>
        </row>
        <row r="144">
          <cell r="O144">
            <v>8.7500000000000018</v>
          </cell>
        </row>
        <row r="145">
          <cell r="O145">
            <v>10.65</v>
          </cell>
        </row>
        <row r="146">
          <cell r="O146">
            <v>10.85</v>
          </cell>
        </row>
        <row r="147">
          <cell r="O147">
            <v>11.3</v>
          </cell>
        </row>
        <row r="148">
          <cell r="O148">
            <v>12.550000000000002</v>
          </cell>
        </row>
        <row r="149">
          <cell r="O149">
            <v>11.2</v>
          </cell>
        </row>
        <row r="150">
          <cell r="O150">
            <v>12.7</v>
          </cell>
        </row>
        <row r="151">
          <cell r="O151">
            <v>9.5</v>
          </cell>
        </row>
        <row r="152">
          <cell r="O152">
            <v>9.35</v>
          </cell>
        </row>
        <row r="153">
          <cell r="O153">
            <v>9.2000000000000028</v>
          </cell>
        </row>
        <row r="154">
          <cell r="O154">
            <v>10</v>
          </cell>
        </row>
        <row r="155">
          <cell r="O155">
            <v>11.350000000000001</v>
          </cell>
        </row>
        <row r="156">
          <cell r="O156">
            <v>12.75</v>
          </cell>
        </row>
        <row r="157">
          <cell r="O157">
            <v>9.9</v>
          </cell>
        </row>
        <row r="158">
          <cell r="O158">
            <v>13.1</v>
          </cell>
        </row>
        <row r="159">
          <cell r="O159">
            <v>11.15</v>
          </cell>
        </row>
        <row r="160">
          <cell r="O160">
            <v>11.45</v>
          </cell>
        </row>
        <row r="161">
          <cell r="O161">
            <v>12.350000000000001</v>
          </cell>
        </row>
        <row r="162">
          <cell r="O162">
            <v>13.45</v>
          </cell>
        </row>
      </sheetData>
      <sheetData sheetId="4"/>
      <sheetData sheetId="5">
        <row r="10">
          <cell r="O10">
            <v>8.1999999999999993</v>
          </cell>
        </row>
        <row r="11">
          <cell r="O11">
            <v>8.75</v>
          </cell>
        </row>
        <row r="12">
          <cell r="O12">
            <v>9.3000000000000007</v>
          </cell>
        </row>
        <row r="13">
          <cell r="O13">
            <v>9.7999999999999989</v>
          </cell>
        </row>
        <row r="14">
          <cell r="O14">
            <v>8.35</v>
          </cell>
        </row>
        <row r="15">
          <cell r="O15">
            <v>9.25</v>
          </cell>
        </row>
        <row r="16">
          <cell r="O16">
            <v>8.3999999999999986</v>
          </cell>
        </row>
        <row r="17">
          <cell r="O17">
            <v>8.8500000000000014</v>
          </cell>
        </row>
        <row r="18">
          <cell r="O18">
            <v>8.5499999999999989</v>
          </cell>
        </row>
        <row r="19">
          <cell r="O19">
            <v>9.15</v>
          </cell>
        </row>
        <row r="20">
          <cell r="O20">
            <v>10.649999999999999</v>
          </cell>
        </row>
        <row r="21">
          <cell r="O21">
            <v>11.350000000000001</v>
          </cell>
        </row>
        <row r="22">
          <cell r="O22">
            <v>10.45</v>
          </cell>
        </row>
        <row r="23">
          <cell r="O23">
            <v>11.649999999999999</v>
          </cell>
        </row>
        <row r="24">
          <cell r="O24">
            <v>11.350000000000001</v>
          </cell>
        </row>
        <row r="25">
          <cell r="O25">
            <v>11.400000000000002</v>
          </cell>
        </row>
        <row r="26">
          <cell r="O26">
            <v>12.049999999999999</v>
          </cell>
        </row>
        <row r="28">
          <cell r="O28">
            <v>11.7</v>
          </cell>
        </row>
        <row r="29">
          <cell r="O29">
            <v>12.149999999999999</v>
          </cell>
        </row>
        <row r="30">
          <cell r="O30">
            <v>12.600000000000001</v>
          </cell>
        </row>
        <row r="31">
          <cell r="O31">
            <v>12.35</v>
          </cell>
        </row>
        <row r="32">
          <cell r="O32">
            <v>11.35</v>
          </cell>
        </row>
        <row r="33">
          <cell r="O33">
            <v>13</v>
          </cell>
        </row>
        <row r="34">
          <cell r="O34">
            <v>7.5999999999999988</v>
          </cell>
        </row>
        <row r="35">
          <cell r="O35">
            <v>7.6999999999999993</v>
          </cell>
        </row>
        <row r="36">
          <cell r="O36">
            <v>7.6999999999999993</v>
          </cell>
        </row>
        <row r="37">
          <cell r="O37">
            <v>10.7</v>
          </cell>
        </row>
        <row r="38">
          <cell r="O38">
            <v>10</v>
          </cell>
        </row>
        <row r="39">
          <cell r="O39">
            <v>8.9499999999999975</v>
          </cell>
        </row>
        <row r="40">
          <cell r="O40">
            <v>8.5500000000000025</v>
          </cell>
        </row>
        <row r="41">
          <cell r="O41">
            <v>9.4499999999999975</v>
          </cell>
        </row>
        <row r="42">
          <cell r="O42">
            <v>9.8500000000000014</v>
          </cell>
        </row>
        <row r="43">
          <cell r="O43">
            <v>9.65</v>
          </cell>
        </row>
        <row r="44">
          <cell r="O44">
            <v>10.400000000000002</v>
          </cell>
        </row>
        <row r="45">
          <cell r="O45">
            <v>13.85</v>
          </cell>
        </row>
        <row r="46">
          <cell r="O46">
            <v>12.55</v>
          </cell>
        </row>
        <row r="47">
          <cell r="O47">
            <v>12.6</v>
          </cell>
        </row>
        <row r="48">
          <cell r="O48">
            <v>13.750000000000004</v>
          </cell>
        </row>
        <row r="49">
          <cell r="O49">
            <v>13.799999999999999</v>
          </cell>
        </row>
        <row r="50">
          <cell r="O50">
            <v>14.100000000000001</v>
          </cell>
        </row>
        <row r="51">
          <cell r="O51">
            <v>11.75</v>
          </cell>
        </row>
        <row r="52">
          <cell r="O52">
            <v>10.549999999999999</v>
          </cell>
        </row>
        <row r="53">
          <cell r="O53">
            <v>12.100000000000001</v>
          </cell>
        </row>
        <row r="54">
          <cell r="O54">
            <v>11.85</v>
          </cell>
        </row>
        <row r="55">
          <cell r="O55">
            <v>11.95</v>
          </cell>
        </row>
        <row r="56">
          <cell r="O56">
            <v>12.7</v>
          </cell>
        </row>
        <row r="57">
          <cell r="O57">
            <v>9.65</v>
          </cell>
        </row>
        <row r="58">
          <cell r="O58">
            <v>9.1</v>
          </cell>
        </row>
        <row r="59">
          <cell r="O59">
            <v>9.0500000000000007</v>
          </cell>
        </row>
        <row r="60">
          <cell r="O60">
            <v>9.15</v>
          </cell>
        </row>
        <row r="61">
          <cell r="O61">
            <v>7.4999999999999982</v>
          </cell>
        </row>
        <row r="62">
          <cell r="O62">
            <v>9.2500000000000018</v>
          </cell>
        </row>
        <row r="63">
          <cell r="O63">
            <v>11.100000000000001</v>
          </cell>
        </row>
        <row r="64">
          <cell r="O64">
            <v>11.799999999999999</v>
          </cell>
        </row>
        <row r="65">
          <cell r="O65">
            <v>10.700000000000001</v>
          </cell>
        </row>
        <row r="66">
          <cell r="O66">
            <v>11.15</v>
          </cell>
        </row>
        <row r="67">
          <cell r="O67">
            <v>11.600000000000001</v>
          </cell>
        </row>
        <row r="68">
          <cell r="O68">
            <v>12.299999999999999</v>
          </cell>
        </row>
        <row r="69">
          <cell r="O69">
            <v>11.100000000000001</v>
          </cell>
        </row>
        <row r="70">
          <cell r="O70">
            <v>9.9499999999999993</v>
          </cell>
        </row>
        <row r="71">
          <cell r="O71">
            <v>9.5</v>
          </cell>
        </row>
        <row r="72">
          <cell r="O72">
            <v>11.350000000000001</v>
          </cell>
        </row>
        <row r="73">
          <cell r="O73">
            <v>12.999999999999998</v>
          </cell>
        </row>
        <row r="74">
          <cell r="O74">
            <v>12.100000000000001</v>
          </cell>
        </row>
        <row r="76">
          <cell r="O76">
            <v>11.200000000000003</v>
          </cell>
        </row>
        <row r="77">
          <cell r="O77">
            <v>10.850000000000001</v>
          </cell>
        </row>
        <row r="78">
          <cell r="O78">
            <v>9.5500000000000007</v>
          </cell>
        </row>
        <row r="79">
          <cell r="O79">
            <v>12.149999999999999</v>
          </cell>
        </row>
        <row r="80">
          <cell r="O80">
            <v>11.65</v>
          </cell>
        </row>
        <row r="81">
          <cell r="O81">
            <v>13.600000000000001</v>
          </cell>
        </row>
        <row r="82">
          <cell r="O82">
            <v>13.05</v>
          </cell>
        </row>
        <row r="83">
          <cell r="O83">
            <v>13.600000000000001</v>
          </cell>
        </row>
        <row r="84">
          <cell r="O84">
            <v>14.600000000000001</v>
          </cell>
        </row>
        <row r="85">
          <cell r="O85">
            <v>14.399999999999999</v>
          </cell>
        </row>
        <row r="86">
          <cell r="O86">
            <v>10.199999999999999</v>
          </cell>
        </row>
        <row r="87">
          <cell r="O87">
            <v>9.5500000000000043</v>
          </cell>
        </row>
        <row r="88">
          <cell r="O88">
            <v>9.9</v>
          </cell>
        </row>
        <row r="89">
          <cell r="O89">
            <v>11.200000000000003</v>
          </cell>
        </row>
        <row r="90">
          <cell r="O90">
            <v>11.25</v>
          </cell>
        </row>
        <row r="91">
          <cell r="O91">
            <v>11.3</v>
          </cell>
        </row>
        <row r="92">
          <cell r="O92">
            <v>10.35</v>
          </cell>
        </row>
        <row r="93">
          <cell r="O93">
            <v>11.3</v>
          </cell>
        </row>
        <row r="94">
          <cell r="O94">
            <v>11.950000000000001</v>
          </cell>
        </row>
        <row r="95">
          <cell r="O95">
            <v>11.000000000000002</v>
          </cell>
        </row>
        <row r="96">
          <cell r="O96">
            <v>11.45</v>
          </cell>
        </row>
        <row r="97">
          <cell r="O97">
            <v>11.25</v>
          </cell>
        </row>
        <row r="98">
          <cell r="O98">
            <v>7.6499999999999986</v>
          </cell>
        </row>
        <row r="99">
          <cell r="O99">
            <v>8.75</v>
          </cell>
        </row>
        <row r="100">
          <cell r="O100">
            <v>10.350000000000001</v>
          </cell>
        </row>
        <row r="101">
          <cell r="O101">
            <v>10.35</v>
          </cell>
        </row>
        <row r="102">
          <cell r="O102">
            <v>9.8000000000000007</v>
          </cell>
        </row>
        <row r="103">
          <cell r="O103">
            <v>8.7000000000000028</v>
          </cell>
        </row>
        <row r="104">
          <cell r="O104">
            <v>8.4499999999999993</v>
          </cell>
        </row>
        <row r="105">
          <cell r="O105">
            <v>9.1</v>
          </cell>
        </row>
        <row r="106">
          <cell r="O106">
            <v>8.1999999999999993</v>
          </cell>
        </row>
        <row r="107">
          <cell r="O107">
            <v>8.4500000000000011</v>
          </cell>
        </row>
        <row r="108">
          <cell r="O108">
            <v>10.150000000000002</v>
          </cell>
        </row>
        <row r="109">
          <cell r="O109">
            <v>7.9000000000000012</v>
          </cell>
        </row>
        <row r="110">
          <cell r="O110">
            <v>8.8500000000000014</v>
          </cell>
        </row>
        <row r="111">
          <cell r="O111">
            <v>10.55</v>
          </cell>
        </row>
        <row r="112">
          <cell r="O112">
            <v>9.9000000000000021</v>
          </cell>
        </row>
        <row r="113">
          <cell r="O113">
            <v>9.15</v>
          </cell>
        </row>
        <row r="114">
          <cell r="O114">
            <v>10.899999999999999</v>
          </cell>
        </row>
        <row r="115">
          <cell r="O115">
            <v>11.149999999999999</v>
          </cell>
        </row>
        <row r="116">
          <cell r="O116">
            <v>11.45</v>
          </cell>
        </row>
        <row r="117">
          <cell r="O117">
            <v>11.6</v>
          </cell>
        </row>
        <row r="118">
          <cell r="O118">
            <v>11.85</v>
          </cell>
        </row>
        <row r="119">
          <cell r="O119">
            <v>12.149999999999999</v>
          </cell>
        </row>
        <row r="120">
          <cell r="O120">
            <v>10.25</v>
          </cell>
        </row>
        <row r="121">
          <cell r="O121">
            <v>9.6000000000000014</v>
          </cell>
        </row>
        <row r="122">
          <cell r="O122">
            <v>10.45</v>
          </cell>
        </row>
        <row r="123">
          <cell r="O123">
            <v>10.200000000000001</v>
          </cell>
        </row>
        <row r="124">
          <cell r="O124">
            <v>10.149999999999999</v>
          </cell>
        </row>
        <row r="125">
          <cell r="O125">
            <v>12.25</v>
          </cell>
        </row>
        <row r="126">
          <cell r="O126">
            <v>9.5500000000000007</v>
          </cell>
        </row>
        <row r="127">
          <cell r="O127">
            <v>10.75</v>
          </cell>
        </row>
        <row r="128">
          <cell r="O128">
            <v>11.1</v>
          </cell>
        </row>
        <row r="129">
          <cell r="O129">
            <v>10.65</v>
          </cell>
        </row>
        <row r="130">
          <cell r="O130">
            <v>11.95</v>
          </cell>
        </row>
        <row r="131">
          <cell r="O131">
            <v>11.950000000000001</v>
          </cell>
        </row>
        <row r="132">
          <cell r="O132">
            <v>9.2000000000000011</v>
          </cell>
        </row>
        <row r="133">
          <cell r="O133">
            <v>10.5</v>
          </cell>
        </row>
        <row r="134">
          <cell r="O134">
            <v>10.549999999999999</v>
          </cell>
        </row>
        <row r="135">
          <cell r="O135">
            <v>11.049999999999999</v>
          </cell>
        </row>
        <row r="136">
          <cell r="O136">
            <v>12.049999999999999</v>
          </cell>
        </row>
        <row r="137">
          <cell r="O137">
            <v>12.149999999999999</v>
          </cell>
        </row>
        <row r="138">
          <cell r="O138">
            <v>7.5500000000000016</v>
          </cell>
        </row>
        <row r="139">
          <cell r="O139">
            <v>7.2499999999999991</v>
          </cell>
        </row>
        <row r="140">
          <cell r="O140">
            <v>10.250000000000002</v>
          </cell>
        </row>
        <row r="141">
          <cell r="O141">
            <v>8.1</v>
          </cell>
        </row>
        <row r="142">
          <cell r="O142">
            <v>10.600000000000001</v>
          </cell>
        </row>
        <row r="143">
          <cell r="O143">
            <v>11.7</v>
          </cell>
        </row>
        <row r="144">
          <cell r="O144">
            <v>9.25</v>
          </cell>
        </row>
        <row r="145">
          <cell r="O145">
            <v>10.6</v>
          </cell>
        </row>
        <row r="146">
          <cell r="O146">
            <v>10.15</v>
          </cell>
        </row>
        <row r="147">
          <cell r="O147">
            <v>11.15</v>
          </cell>
        </row>
        <row r="148">
          <cell r="O148">
            <v>11.85</v>
          </cell>
        </row>
        <row r="149">
          <cell r="O149">
            <v>11.85</v>
          </cell>
        </row>
        <row r="150">
          <cell r="O150">
            <v>15.100000000000001</v>
          </cell>
        </row>
        <row r="151">
          <cell r="O151">
            <v>9.3000000000000007</v>
          </cell>
        </row>
        <row r="152">
          <cell r="O152">
            <v>9.8000000000000007</v>
          </cell>
        </row>
        <row r="153">
          <cell r="O153">
            <v>8.4499999999999993</v>
          </cell>
        </row>
        <row r="154">
          <cell r="O154">
            <v>9.9000000000000021</v>
          </cell>
        </row>
        <row r="155">
          <cell r="O155">
            <v>11.599999999999998</v>
          </cell>
        </row>
        <row r="156">
          <cell r="O156">
            <v>11.899999999999999</v>
          </cell>
        </row>
        <row r="157">
          <cell r="O157">
            <v>9.85</v>
          </cell>
        </row>
        <row r="158">
          <cell r="O158">
            <v>10.75</v>
          </cell>
        </row>
        <row r="159">
          <cell r="O159">
            <v>10.900000000000002</v>
          </cell>
        </row>
        <row r="160">
          <cell r="O160">
            <v>11.45</v>
          </cell>
        </row>
        <row r="161">
          <cell r="O161">
            <v>9.8000000000000007</v>
          </cell>
        </row>
        <row r="162">
          <cell r="O162">
            <v>12.650000000000002</v>
          </cell>
        </row>
      </sheetData>
      <sheetData sheetId="6">
        <row r="10">
          <cell r="M10">
            <v>34.4</v>
          </cell>
        </row>
        <row r="11">
          <cell r="M11">
            <v>34.849999999999994</v>
          </cell>
        </row>
        <row r="12">
          <cell r="M12">
            <v>36.299999999999997</v>
          </cell>
        </row>
        <row r="13">
          <cell r="M13">
            <v>39.9</v>
          </cell>
        </row>
        <row r="14">
          <cell r="M14">
            <v>37.4</v>
          </cell>
        </row>
        <row r="15">
          <cell r="M15">
            <v>38.75</v>
          </cell>
        </row>
        <row r="16">
          <cell r="M16">
            <v>34.15</v>
          </cell>
        </row>
        <row r="17">
          <cell r="M17">
            <v>35.25</v>
          </cell>
        </row>
        <row r="18">
          <cell r="M18">
            <v>36.949999999999996</v>
          </cell>
        </row>
        <row r="19">
          <cell r="M19">
            <v>39.15</v>
          </cell>
        </row>
        <row r="20">
          <cell r="M20">
            <v>42.65</v>
          </cell>
        </row>
        <row r="21">
          <cell r="M21">
            <v>41.300000000000004</v>
          </cell>
        </row>
        <row r="22">
          <cell r="M22">
            <v>43.600000000000009</v>
          </cell>
        </row>
        <row r="23">
          <cell r="M23">
            <v>42.55</v>
          </cell>
        </row>
        <row r="24">
          <cell r="M24">
            <v>48.1</v>
          </cell>
        </row>
        <row r="25">
          <cell r="M25">
            <v>44.800000000000011</v>
          </cell>
        </row>
        <row r="26">
          <cell r="M26">
            <v>50</v>
          </cell>
        </row>
        <row r="28">
          <cell r="M28">
            <v>42.5</v>
          </cell>
        </row>
        <row r="29">
          <cell r="M29">
            <v>47.550000000000004</v>
          </cell>
        </row>
        <row r="30">
          <cell r="M30">
            <v>48.2</v>
          </cell>
        </row>
        <row r="31">
          <cell r="M31">
            <v>50.05</v>
          </cell>
        </row>
        <row r="32">
          <cell r="M32">
            <v>45.500000000000007</v>
          </cell>
        </row>
        <row r="33">
          <cell r="M33">
            <v>52.15</v>
          </cell>
        </row>
        <row r="34">
          <cell r="M34">
            <v>32.799999999999997</v>
          </cell>
        </row>
        <row r="35">
          <cell r="M35">
            <v>32.75</v>
          </cell>
        </row>
        <row r="36">
          <cell r="M36">
            <v>37.049999999999997</v>
          </cell>
        </row>
        <row r="37">
          <cell r="M37">
            <v>42.45</v>
          </cell>
        </row>
        <row r="38">
          <cell r="M38">
            <v>44.649999999999991</v>
          </cell>
        </row>
        <row r="39">
          <cell r="M39">
            <v>38.249999999999993</v>
          </cell>
        </row>
        <row r="40">
          <cell r="M40">
            <v>37.450000000000003</v>
          </cell>
        </row>
        <row r="41">
          <cell r="M41">
            <v>40.75</v>
          </cell>
        </row>
        <row r="42">
          <cell r="M42">
            <v>44.550000000000004</v>
          </cell>
        </row>
        <row r="43">
          <cell r="M43">
            <v>42.95</v>
          </cell>
        </row>
        <row r="44">
          <cell r="M44">
            <v>45.400000000000006</v>
          </cell>
        </row>
        <row r="45">
          <cell r="M45">
            <v>51.15</v>
          </cell>
        </row>
        <row r="46">
          <cell r="M46">
            <v>49.850000000000009</v>
          </cell>
        </row>
        <row r="47">
          <cell r="M47">
            <v>51.800000000000004</v>
          </cell>
        </row>
        <row r="48">
          <cell r="M48">
            <v>56.25</v>
          </cell>
        </row>
        <row r="49">
          <cell r="M49">
            <v>56.949999999999989</v>
          </cell>
        </row>
        <row r="50">
          <cell r="M50">
            <v>56.699999999999996</v>
          </cell>
        </row>
        <row r="51">
          <cell r="M51">
            <v>46.5</v>
          </cell>
        </row>
        <row r="52">
          <cell r="M52">
            <v>47.249999999999993</v>
          </cell>
        </row>
        <row r="53">
          <cell r="M53">
            <v>45.6</v>
          </cell>
        </row>
        <row r="54">
          <cell r="M54">
            <v>49.35</v>
          </cell>
        </row>
        <row r="55">
          <cell r="M55">
            <v>49.599999999999994</v>
          </cell>
        </row>
        <row r="56">
          <cell r="M56">
            <v>51.400000000000006</v>
          </cell>
        </row>
        <row r="57">
          <cell r="M57">
            <v>40.199999999999996</v>
          </cell>
        </row>
        <row r="58">
          <cell r="M58">
            <v>36.1</v>
          </cell>
        </row>
        <row r="59">
          <cell r="M59">
            <v>36.850000000000009</v>
          </cell>
        </row>
        <row r="60">
          <cell r="M60">
            <v>34.5</v>
          </cell>
        </row>
        <row r="61">
          <cell r="M61">
            <v>29.5</v>
          </cell>
        </row>
        <row r="62">
          <cell r="M62">
            <v>38.35</v>
          </cell>
        </row>
        <row r="63">
          <cell r="M63">
            <v>40.950000000000003</v>
          </cell>
        </row>
        <row r="64">
          <cell r="M64">
            <v>45.45</v>
          </cell>
        </row>
        <row r="65">
          <cell r="M65">
            <v>44.400000000000006</v>
          </cell>
        </row>
        <row r="66">
          <cell r="M66">
            <v>44.3</v>
          </cell>
        </row>
        <row r="67">
          <cell r="M67">
            <v>47.45</v>
          </cell>
        </row>
        <row r="68">
          <cell r="M68">
            <v>48.7</v>
          </cell>
        </row>
        <row r="69">
          <cell r="M69">
            <v>43.9</v>
          </cell>
        </row>
        <row r="70">
          <cell r="M70">
            <v>42.899999999999991</v>
          </cell>
        </row>
        <row r="71">
          <cell r="M71">
            <v>44</v>
          </cell>
        </row>
        <row r="72">
          <cell r="M72">
            <v>47.65</v>
          </cell>
        </row>
        <row r="73">
          <cell r="M73">
            <v>53</v>
          </cell>
        </row>
        <row r="74">
          <cell r="M74">
            <v>53.85</v>
          </cell>
        </row>
        <row r="80">
          <cell r="M80">
            <v>52.449999999999996</v>
          </cell>
        </row>
        <row r="81">
          <cell r="M81">
            <v>57.800000000000004</v>
          </cell>
        </row>
        <row r="82">
          <cell r="M82">
            <v>55.249999999999986</v>
          </cell>
        </row>
        <row r="83">
          <cell r="M83">
            <v>57.4</v>
          </cell>
        </row>
        <row r="84">
          <cell r="M84">
            <v>58.1</v>
          </cell>
        </row>
        <row r="85">
          <cell r="M85">
            <v>60.15</v>
          </cell>
        </row>
        <row r="86">
          <cell r="M86">
            <v>40.849999999999994</v>
          </cell>
        </row>
        <row r="87">
          <cell r="M87">
            <v>40.5</v>
          </cell>
        </row>
        <row r="88">
          <cell r="M88">
            <v>39.699999999999996</v>
          </cell>
        </row>
        <row r="89">
          <cell r="M89">
            <v>44.15</v>
          </cell>
        </row>
        <row r="90">
          <cell r="M90">
            <v>42.8</v>
          </cell>
        </row>
        <row r="91">
          <cell r="M91">
            <v>45.05</v>
          </cell>
        </row>
        <row r="92">
          <cell r="M92">
            <v>42.199999999999996</v>
          </cell>
        </row>
        <row r="93">
          <cell r="M93">
            <v>45.7</v>
          </cell>
        </row>
        <row r="94">
          <cell r="M94">
            <v>47.95</v>
          </cell>
        </row>
        <row r="95">
          <cell r="M95">
            <v>43.2</v>
          </cell>
        </row>
        <row r="96">
          <cell r="M96">
            <v>46.75</v>
          </cell>
        </row>
        <row r="97">
          <cell r="M97">
            <v>45.099999999999994</v>
          </cell>
        </row>
        <row r="98">
          <cell r="M98">
            <v>32.9</v>
          </cell>
        </row>
        <row r="99">
          <cell r="M99">
            <v>36.75</v>
          </cell>
        </row>
        <row r="100">
          <cell r="M100">
            <v>42.25</v>
          </cell>
        </row>
        <row r="101">
          <cell r="M101">
            <v>41.2</v>
          </cell>
        </row>
        <row r="102">
          <cell r="M102">
            <v>41.3</v>
          </cell>
        </row>
        <row r="103">
          <cell r="M103">
            <v>32.700000000000003</v>
          </cell>
        </row>
        <row r="104">
          <cell r="M104">
            <v>35.649999999999991</v>
          </cell>
        </row>
        <row r="105">
          <cell r="M105">
            <v>35.1</v>
          </cell>
        </row>
        <row r="106">
          <cell r="M106">
            <v>36</v>
          </cell>
        </row>
        <row r="107">
          <cell r="M107">
            <v>36.650000000000006</v>
          </cell>
        </row>
        <row r="108">
          <cell r="M108">
            <v>39.5</v>
          </cell>
        </row>
        <row r="109">
          <cell r="M109">
            <v>31.900000000000002</v>
          </cell>
        </row>
        <row r="110">
          <cell r="M110">
            <v>35.599999999999994</v>
          </cell>
        </row>
        <row r="111">
          <cell r="M111">
            <v>43.349999999999994</v>
          </cell>
        </row>
        <row r="112">
          <cell r="M112">
            <v>41.599999999999994</v>
          </cell>
        </row>
        <row r="113">
          <cell r="M113">
            <v>36.400000000000006</v>
          </cell>
        </row>
        <row r="114">
          <cell r="M114">
            <v>44.699999999999996</v>
          </cell>
        </row>
        <row r="115">
          <cell r="M115">
            <v>45.8</v>
          </cell>
        </row>
        <row r="116">
          <cell r="M116">
            <v>44.2</v>
          </cell>
        </row>
        <row r="117">
          <cell r="M117">
            <v>46.6</v>
          </cell>
        </row>
        <row r="118">
          <cell r="M118">
            <v>48.6</v>
          </cell>
        </row>
        <row r="119">
          <cell r="M119">
            <v>48.15</v>
          </cell>
        </row>
        <row r="120">
          <cell r="M120">
            <v>38.849999999999994</v>
          </cell>
        </row>
        <row r="121">
          <cell r="M121">
            <v>38</v>
          </cell>
        </row>
        <row r="122">
          <cell r="M122">
            <v>39.299999999999997</v>
          </cell>
        </row>
        <row r="123">
          <cell r="M123">
            <v>40.700000000000003</v>
          </cell>
        </row>
        <row r="124">
          <cell r="M124">
            <v>40.9</v>
          </cell>
        </row>
        <row r="125">
          <cell r="M125">
            <v>47.399999999999991</v>
          </cell>
        </row>
        <row r="126">
          <cell r="M126">
            <v>39</v>
          </cell>
        </row>
        <row r="127">
          <cell r="M127">
            <v>43.5</v>
          </cell>
        </row>
        <row r="128">
          <cell r="M128">
            <v>42.6</v>
          </cell>
        </row>
        <row r="129">
          <cell r="M129">
            <v>42.35</v>
          </cell>
        </row>
        <row r="130">
          <cell r="M130">
            <v>48</v>
          </cell>
        </row>
        <row r="131">
          <cell r="M131">
            <v>42.7</v>
          </cell>
        </row>
        <row r="132">
          <cell r="M132">
            <v>38.4</v>
          </cell>
        </row>
        <row r="133">
          <cell r="M133">
            <v>39.599999999999994</v>
          </cell>
        </row>
        <row r="134">
          <cell r="M134">
            <v>42.4</v>
          </cell>
        </row>
        <row r="135">
          <cell r="M135">
            <v>43</v>
          </cell>
        </row>
        <row r="136">
          <cell r="M136">
            <v>43.05</v>
          </cell>
        </row>
        <row r="137">
          <cell r="M137">
            <v>48.9</v>
          </cell>
        </row>
        <row r="138">
          <cell r="M138">
            <v>31.45</v>
          </cell>
        </row>
        <row r="139">
          <cell r="M139">
            <v>29.349999999999998</v>
          </cell>
        </row>
        <row r="140">
          <cell r="M140">
            <v>39.949999999999996</v>
          </cell>
        </row>
        <row r="141">
          <cell r="M141">
            <v>32.35</v>
          </cell>
        </row>
        <row r="142">
          <cell r="M142">
            <v>41.900000000000006</v>
          </cell>
        </row>
        <row r="143">
          <cell r="M143">
            <v>41.55</v>
          </cell>
        </row>
        <row r="144">
          <cell r="M144">
            <v>37.85</v>
          </cell>
        </row>
        <row r="145">
          <cell r="M145">
            <v>41.35</v>
          </cell>
        </row>
        <row r="146">
          <cell r="M146">
            <v>41.8</v>
          </cell>
        </row>
        <row r="152">
          <cell r="M152">
            <v>39.25</v>
          </cell>
        </row>
        <row r="153">
          <cell r="M153">
            <v>36.099999999999994</v>
          </cell>
        </row>
        <row r="154">
          <cell r="M154">
            <v>40.150000000000006</v>
          </cell>
        </row>
        <row r="155">
          <cell r="M155">
            <v>44.7</v>
          </cell>
        </row>
        <row r="156">
          <cell r="M156">
            <v>47.6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У БП 5"/>
      <sheetName val="Г.У .обруч"/>
      <sheetName val="ГР.УП"/>
      <sheetName val="итог."/>
    </sheetNames>
    <sheetDataSet>
      <sheetData sheetId="0">
        <row r="10">
          <cell r="O10">
            <v>8.3000000000000007</v>
          </cell>
        </row>
        <row r="11">
          <cell r="O11">
            <v>12.900000000000002</v>
          </cell>
        </row>
        <row r="12">
          <cell r="O12">
            <v>14.099999999999998</v>
          </cell>
        </row>
        <row r="13">
          <cell r="O13">
            <v>10.8</v>
          </cell>
        </row>
        <row r="14">
          <cell r="O14">
            <v>11.149999999999999</v>
          </cell>
        </row>
        <row r="15">
          <cell r="O15">
            <v>15.25</v>
          </cell>
        </row>
        <row r="16">
          <cell r="O16">
            <v>13.199999999999998</v>
          </cell>
        </row>
        <row r="17">
          <cell r="O17">
            <v>10.700000000000001</v>
          </cell>
        </row>
        <row r="18">
          <cell r="O18">
            <v>12.1</v>
          </cell>
        </row>
        <row r="19">
          <cell r="O19">
            <v>10.85</v>
          </cell>
        </row>
        <row r="20">
          <cell r="O20">
            <v>16.050000000000004</v>
          </cell>
        </row>
        <row r="21">
          <cell r="O21">
            <v>10.799999999999999</v>
          </cell>
        </row>
        <row r="22">
          <cell r="O22">
            <v>12.350000000000001</v>
          </cell>
        </row>
        <row r="23">
          <cell r="O23">
            <v>11.55</v>
          </cell>
        </row>
        <row r="24">
          <cell r="O24">
            <v>11.3</v>
          </cell>
        </row>
        <row r="25">
          <cell r="O25">
            <v>8.9</v>
          </cell>
        </row>
        <row r="26">
          <cell r="O26">
            <v>11.149999999999999</v>
          </cell>
        </row>
        <row r="27">
          <cell r="O27">
            <v>11.600000000000001</v>
          </cell>
        </row>
        <row r="28">
          <cell r="O28">
            <v>13.2</v>
          </cell>
        </row>
        <row r="29">
          <cell r="O29">
            <v>12.5</v>
          </cell>
        </row>
      </sheetData>
      <sheetData sheetId="1">
        <row r="10">
          <cell r="O10">
            <v>10.45</v>
          </cell>
        </row>
        <row r="11">
          <cell r="O11">
            <v>11.95</v>
          </cell>
        </row>
        <row r="12">
          <cell r="O12">
            <v>13.4</v>
          </cell>
        </row>
        <row r="13">
          <cell r="O13">
            <v>10.899999999999999</v>
          </cell>
        </row>
        <row r="14">
          <cell r="O14">
            <v>10.5</v>
          </cell>
        </row>
        <row r="15">
          <cell r="O15">
            <v>15.3</v>
          </cell>
        </row>
        <row r="16">
          <cell r="O16">
            <v>14.550000000000002</v>
          </cell>
        </row>
        <row r="17">
          <cell r="O17">
            <v>10</v>
          </cell>
        </row>
        <row r="18">
          <cell r="O18">
            <v>9.2499999999999982</v>
          </cell>
        </row>
        <row r="19">
          <cell r="O19">
            <v>9.75</v>
          </cell>
        </row>
        <row r="20">
          <cell r="O20">
            <v>14.299999999999997</v>
          </cell>
        </row>
        <row r="21">
          <cell r="O21">
            <v>10.8</v>
          </cell>
        </row>
        <row r="22">
          <cell r="O22">
            <v>12.15</v>
          </cell>
        </row>
        <row r="23">
          <cell r="O23">
            <v>11.55</v>
          </cell>
        </row>
        <row r="24">
          <cell r="O24">
            <v>10.749999999999996</v>
          </cell>
        </row>
        <row r="25">
          <cell r="O25">
            <v>10.65</v>
          </cell>
        </row>
        <row r="26">
          <cell r="O26">
            <v>10.55</v>
          </cell>
        </row>
        <row r="27">
          <cell r="O27">
            <v>11.299999999999999</v>
          </cell>
        </row>
        <row r="28">
          <cell r="O28">
            <v>12.599999999999998</v>
          </cell>
        </row>
        <row r="29">
          <cell r="O29">
            <v>12.75</v>
          </cell>
        </row>
      </sheetData>
      <sheetData sheetId="2">
        <row r="10">
          <cell r="F10">
            <v>18.75</v>
          </cell>
        </row>
        <row r="11">
          <cell r="F11">
            <v>24.85</v>
          </cell>
        </row>
        <row r="12">
          <cell r="F12">
            <v>27.5</v>
          </cell>
        </row>
        <row r="13">
          <cell r="F13">
            <v>21.7</v>
          </cell>
        </row>
        <row r="14">
          <cell r="F14">
            <v>21.65</v>
          </cell>
        </row>
        <row r="15">
          <cell r="F15">
            <v>30.55</v>
          </cell>
        </row>
        <row r="16">
          <cell r="F16">
            <v>27.75</v>
          </cell>
        </row>
        <row r="17">
          <cell r="F17">
            <v>20.700000000000003</v>
          </cell>
        </row>
        <row r="18">
          <cell r="F18">
            <v>21.349999999999998</v>
          </cell>
        </row>
        <row r="19">
          <cell r="F19">
            <v>20.6</v>
          </cell>
        </row>
        <row r="20">
          <cell r="F20">
            <v>30.35</v>
          </cell>
        </row>
        <row r="21">
          <cell r="F21">
            <v>21.6</v>
          </cell>
        </row>
        <row r="22">
          <cell r="F22">
            <v>24.5</v>
          </cell>
        </row>
        <row r="23">
          <cell r="F23">
            <v>23.1</v>
          </cell>
        </row>
        <row r="24">
          <cell r="F24">
            <v>22.049999999999997</v>
          </cell>
        </row>
        <row r="25">
          <cell r="F25">
            <v>19.55</v>
          </cell>
        </row>
        <row r="26">
          <cell r="F26">
            <v>21.7</v>
          </cell>
        </row>
        <row r="27">
          <cell r="F27">
            <v>22.9</v>
          </cell>
        </row>
        <row r="28">
          <cell r="F28">
            <v>25.799999999999997</v>
          </cell>
        </row>
        <row r="29">
          <cell r="F29">
            <v>25.25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topLeftCell="A37" workbookViewId="0">
      <selection activeCell="G40" sqref="G40"/>
    </sheetView>
  </sheetViews>
  <sheetFormatPr defaultRowHeight="15" x14ac:dyDescent="0.25"/>
  <cols>
    <col min="1" max="1" width="0.140625" customWidth="1"/>
    <col min="2" max="2" width="4.42578125" style="1" customWidth="1"/>
    <col min="3" max="3" width="23.140625" style="1" customWidth="1"/>
    <col min="4" max="4" width="5.28515625" style="9" customWidth="1"/>
    <col min="5" max="5" width="5.5703125" style="9" customWidth="1"/>
    <col min="6" max="6" width="20.5703125" style="1" customWidth="1"/>
    <col min="7" max="7" width="16.7109375" style="1" customWidth="1"/>
    <col min="8" max="8" width="4.5703125" style="1" customWidth="1"/>
    <col min="9" max="9" width="6.42578125" style="1" customWidth="1"/>
    <col min="10" max="10" width="6.7109375" style="1" customWidth="1"/>
    <col min="11" max="11" width="6.42578125" style="1" customWidth="1"/>
    <col min="12" max="12" width="7" style="1" customWidth="1"/>
    <col min="13" max="13" width="7.5703125" style="1" customWidth="1"/>
    <col min="14" max="14" width="26.5703125" style="1" customWidth="1"/>
    <col min="15" max="15" width="6" customWidth="1"/>
    <col min="16" max="16" width="6.140625" customWidth="1"/>
    <col min="17" max="17" width="7.5703125" customWidth="1"/>
    <col min="257" max="257" width="0.140625" customWidth="1"/>
    <col min="258" max="258" width="4.42578125" customWidth="1"/>
    <col min="259" max="259" width="23.140625" customWidth="1"/>
    <col min="260" max="260" width="5.28515625" customWidth="1"/>
    <col min="261" max="261" width="5.5703125" customWidth="1"/>
    <col min="262" max="262" width="20.5703125" customWidth="1"/>
    <col min="263" max="263" width="16.7109375" customWidth="1"/>
    <col min="264" max="264" width="4.5703125" customWidth="1"/>
    <col min="265" max="265" width="6.42578125" customWidth="1"/>
    <col min="266" max="266" width="6.7109375" customWidth="1"/>
    <col min="267" max="267" width="6.42578125" customWidth="1"/>
    <col min="268" max="268" width="7" customWidth="1"/>
    <col min="269" max="269" width="7.5703125" customWidth="1"/>
    <col min="270" max="270" width="26.5703125" customWidth="1"/>
    <col min="271" max="271" width="6" customWidth="1"/>
    <col min="272" max="272" width="6.140625" customWidth="1"/>
    <col min="273" max="273" width="7.5703125" customWidth="1"/>
    <col min="513" max="513" width="0.140625" customWidth="1"/>
    <col min="514" max="514" width="4.42578125" customWidth="1"/>
    <col min="515" max="515" width="23.140625" customWidth="1"/>
    <col min="516" max="516" width="5.28515625" customWidth="1"/>
    <col min="517" max="517" width="5.5703125" customWidth="1"/>
    <col min="518" max="518" width="20.5703125" customWidth="1"/>
    <col min="519" max="519" width="16.7109375" customWidth="1"/>
    <col min="520" max="520" width="4.5703125" customWidth="1"/>
    <col min="521" max="521" width="6.42578125" customWidth="1"/>
    <col min="522" max="522" width="6.7109375" customWidth="1"/>
    <col min="523" max="523" width="6.42578125" customWidth="1"/>
    <col min="524" max="524" width="7" customWidth="1"/>
    <col min="525" max="525" width="7.5703125" customWidth="1"/>
    <col min="526" max="526" width="26.5703125" customWidth="1"/>
    <col min="527" max="527" width="6" customWidth="1"/>
    <col min="528" max="528" width="6.140625" customWidth="1"/>
    <col min="529" max="529" width="7.5703125" customWidth="1"/>
    <col min="769" max="769" width="0.140625" customWidth="1"/>
    <col min="770" max="770" width="4.42578125" customWidth="1"/>
    <col min="771" max="771" width="23.140625" customWidth="1"/>
    <col min="772" max="772" width="5.28515625" customWidth="1"/>
    <col min="773" max="773" width="5.5703125" customWidth="1"/>
    <col min="774" max="774" width="20.5703125" customWidth="1"/>
    <col min="775" max="775" width="16.7109375" customWidth="1"/>
    <col min="776" max="776" width="4.5703125" customWidth="1"/>
    <col min="777" max="777" width="6.42578125" customWidth="1"/>
    <col min="778" max="778" width="6.7109375" customWidth="1"/>
    <col min="779" max="779" width="6.42578125" customWidth="1"/>
    <col min="780" max="780" width="7" customWidth="1"/>
    <col min="781" max="781" width="7.5703125" customWidth="1"/>
    <col min="782" max="782" width="26.5703125" customWidth="1"/>
    <col min="783" max="783" width="6" customWidth="1"/>
    <col min="784" max="784" width="6.140625" customWidth="1"/>
    <col min="785" max="785" width="7.5703125" customWidth="1"/>
    <col min="1025" max="1025" width="0.140625" customWidth="1"/>
    <col min="1026" max="1026" width="4.42578125" customWidth="1"/>
    <col min="1027" max="1027" width="23.140625" customWidth="1"/>
    <col min="1028" max="1028" width="5.28515625" customWidth="1"/>
    <col min="1029" max="1029" width="5.5703125" customWidth="1"/>
    <col min="1030" max="1030" width="20.5703125" customWidth="1"/>
    <col min="1031" max="1031" width="16.7109375" customWidth="1"/>
    <col min="1032" max="1032" width="4.5703125" customWidth="1"/>
    <col min="1033" max="1033" width="6.42578125" customWidth="1"/>
    <col min="1034" max="1034" width="6.7109375" customWidth="1"/>
    <col min="1035" max="1035" width="6.42578125" customWidth="1"/>
    <col min="1036" max="1036" width="7" customWidth="1"/>
    <col min="1037" max="1037" width="7.5703125" customWidth="1"/>
    <col min="1038" max="1038" width="26.5703125" customWidth="1"/>
    <col min="1039" max="1039" width="6" customWidth="1"/>
    <col min="1040" max="1040" width="6.140625" customWidth="1"/>
    <col min="1041" max="1041" width="7.5703125" customWidth="1"/>
    <col min="1281" max="1281" width="0.140625" customWidth="1"/>
    <col min="1282" max="1282" width="4.42578125" customWidth="1"/>
    <col min="1283" max="1283" width="23.140625" customWidth="1"/>
    <col min="1284" max="1284" width="5.28515625" customWidth="1"/>
    <col min="1285" max="1285" width="5.5703125" customWidth="1"/>
    <col min="1286" max="1286" width="20.5703125" customWidth="1"/>
    <col min="1287" max="1287" width="16.7109375" customWidth="1"/>
    <col min="1288" max="1288" width="4.5703125" customWidth="1"/>
    <col min="1289" max="1289" width="6.42578125" customWidth="1"/>
    <col min="1290" max="1290" width="6.7109375" customWidth="1"/>
    <col min="1291" max="1291" width="6.42578125" customWidth="1"/>
    <col min="1292" max="1292" width="7" customWidth="1"/>
    <col min="1293" max="1293" width="7.5703125" customWidth="1"/>
    <col min="1294" max="1294" width="26.5703125" customWidth="1"/>
    <col min="1295" max="1295" width="6" customWidth="1"/>
    <col min="1296" max="1296" width="6.140625" customWidth="1"/>
    <col min="1297" max="1297" width="7.5703125" customWidth="1"/>
    <col min="1537" max="1537" width="0.140625" customWidth="1"/>
    <col min="1538" max="1538" width="4.42578125" customWidth="1"/>
    <col min="1539" max="1539" width="23.140625" customWidth="1"/>
    <col min="1540" max="1540" width="5.28515625" customWidth="1"/>
    <col min="1541" max="1541" width="5.5703125" customWidth="1"/>
    <col min="1542" max="1542" width="20.5703125" customWidth="1"/>
    <col min="1543" max="1543" width="16.7109375" customWidth="1"/>
    <col min="1544" max="1544" width="4.5703125" customWidth="1"/>
    <col min="1545" max="1545" width="6.42578125" customWidth="1"/>
    <col min="1546" max="1546" width="6.7109375" customWidth="1"/>
    <col min="1547" max="1547" width="6.42578125" customWidth="1"/>
    <col min="1548" max="1548" width="7" customWidth="1"/>
    <col min="1549" max="1549" width="7.5703125" customWidth="1"/>
    <col min="1550" max="1550" width="26.5703125" customWidth="1"/>
    <col min="1551" max="1551" width="6" customWidth="1"/>
    <col min="1552" max="1552" width="6.140625" customWidth="1"/>
    <col min="1553" max="1553" width="7.5703125" customWidth="1"/>
    <col min="1793" max="1793" width="0.140625" customWidth="1"/>
    <col min="1794" max="1794" width="4.42578125" customWidth="1"/>
    <col min="1795" max="1795" width="23.140625" customWidth="1"/>
    <col min="1796" max="1796" width="5.28515625" customWidth="1"/>
    <col min="1797" max="1797" width="5.5703125" customWidth="1"/>
    <col min="1798" max="1798" width="20.5703125" customWidth="1"/>
    <col min="1799" max="1799" width="16.7109375" customWidth="1"/>
    <col min="1800" max="1800" width="4.5703125" customWidth="1"/>
    <col min="1801" max="1801" width="6.42578125" customWidth="1"/>
    <col min="1802" max="1802" width="6.7109375" customWidth="1"/>
    <col min="1803" max="1803" width="6.42578125" customWidth="1"/>
    <col min="1804" max="1804" width="7" customWidth="1"/>
    <col min="1805" max="1805" width="7.5703125" customWidth="1"/>
    <col min="1806" max="1806" width="26.5703125" customWidth="1"/>
    <col min="1807" max="1807" width="6" customWidth="1"/>
    <col min="1808" max="1808" width="6.140625" customWidth="1"/>
    <col min="1809" max="1809" width="7.5703125" customWidth="1"/>
    <col min="2049" max="2049" width="0.140625" customWidth="1"/>
    <col min="2050" max="2050" width="4.42578125" customWidth="1"/>
    <col min="2051" max="2051" width="23.140625" customWidth="1"/>
    <col min="2052" max="2052" width="5.28515625" customWidth="1"/>
    <col min="2053" max="2053" width="5.5703125" customWidth="1"/>
    <col min="2054" max="2054" width="20.5703125" customWidth="1"/>
    <col min="2055" max="2055" width="16.7109375" customWidth="1"/>
    <col min="2056" max="2056" width="4.5703125" customWidth="1"/>
    <col min="2057" max="2057" width="6.42578125" customWidth="1"/>
    <col min="2058" max="2058" width="6.7109375" customWidth="1"/>
    <col min="2059" max="2059" width="6.42578125" customWidth="1"/>
    <col min="2060" max="2060" width="7" customWidth="1"/>
    <col min="2061" max="2061" width="7.5703125" customWidth="1"/>
    <col min="2062" max="2062" width="26.5703125" customWidth="1"/>
    <col min="2063" max="2063" width="6" customWidth="1"/>
    <col min="2064" max="2064" width="6.140625" customWidth="1"/>
    <col min="2065" max="2065" width="7.5703125" customWidth="1"/>
    <col min="2305" max="2305" width="0.140625" customWidth="1"/>
    <col min="2306" max="2306" width="4.42578125" customWidth="1"/>
    <col min="2307" max="2307" width="23.140625" customWidth="1"/>
    <col min="2308" max="2308" width="5.28515625" customWidth="1"/>
    <col min="2309" max="2309" width="5.5703125" customWidth="1"/>
    <col min="2310" max="2310" width="20.5703125" customWidth="1"/>
    <col min="2311" max="2311" width="16.7109375" customWidth="1"/>
    <col min="2312" max="2312" width="4.5703125" customWidth="1"/>
    <col min="2313" max="2313" width="6.42578125" customWidth="1"/>
    <col min="2314" max="2314" width="6.7109375" customWidth="1"/>
    <col min="2315" max="2315" width="6.42578125" customWidth="1"/>
    <col min="2316" max="2316" width="7" customWidth="1"/>
    <col min="2317" max="2317" width="7.5703125" customWidth="1"/>
    <col min="2318" max="2318" width="26.5703125" customWidth="1"/>
    <col min="2319" max="2319" width="6" customWidth="1"/>
    <col min="2320" max="2320" width="6.140625" customWidth="1"/>
    <col min="2321" max="2321" width="7.5703125" customWidth="1"/>
    <col min="2561" max="2561" width="0.140625" customWidth="1"/>
    <col min="2562" max="2562" width="4.42578125" customWidth="1"/>
    <col min="2563" max="2563" width="23.140625" customWidth="1"/>
    <col min="2564" max="2564" width="5.28515625" customWidth="1"/>
    <col min="2565" max="2565" width="5.5703125" customWidth="1"/>
    <col min="2566" max="2566" width="20.5703125" customWidth="1"/>
    <col min="2567" max="2567" width="16.7109375" customWidth="1"/>
    <col min="2568" max="2568" width="4.5703125" customWidth="1"/>
    <col min="2569" max="2569" width="6.42578125" customWidth="1"/>
    <col min="2570" max="2570" width="6.7109375" customWidth="1"/>
    <col min="2571" max="2571" width="6.42578125" customWidth="1"/>
    <col min="2572" max="2572" width="7" customWidth="1"/>
    <col min="2573" max="2573" width="7.5703125" customWidth="1"/>
    <col min="2574" max="2574" width="26.5703125" customWidth="1"/>
    <col min="2575" max="2575" width="6" customWidth="1"/>
    <col min="2576" max="2576" width="6.140625" customWidth="1"/>
    <col min="2577" max="2577" width="7.5703125" customWidth="1"/>
    <col min="2817" max="2817" width="0.140625" customWidth="1"/>
    <col min="2818" max="2818" width="4.42578125" customWidth="1"/>
    <col min="2819" max="2819" width="23.140625" customWidth="1"/>
    <col min="2820" max="2820" width="5.28515625" customWidth="1"/>
    <col min="2821" max="2821" width="5.5703125" customWidth="1"/>
    <col min="2822" max="2822" width="20.5703125" customWidth="1"/>
    <col min="2823" max="2823" width="16.7109375" customWidth="1"/>
    <col min="2824" max="2824" width="4.5703125" customWidth="1"/>
    <col min="2825" max="2825" width="6.42578125" customWidth="1"/>
    <col min="2826" max="2826" width="6.7109375" customWidth="1"/>
    <col min="2827" max="2827" width="6.42578125" customWidth="1"/>
    <col min="2828" max="2828" width="7" customWidth="1"/>
    <col min="2829" max="2829" width="7.5703125" customWidth="1"/>
    <col min="2830" max="2830" width="26.5703125" customWidth="1"/>
    <col min="2831" max="2831" width="6" customWidth="1"/>
    <col min="2832" max="2832" width="6.140625" customWidth="1"/>
    <col min="2833" max="2833" width="7.5703125" customWidth="1"/>
    <col min="3073" max="3073" width="0.140625" customWidth="1"/>
    <col min="3074" max="3074" width="4.42578125" customWidth="1"/>
    <col min="3075" max="3075" width="23.140625" customWidth="1"/>
    <col min="3076" max="3076" width="5.28515625" customWidth="1"/>
    <col min="3077" max="3077" width="5.5703125" customWidth="1"/>
    <col min="3078" max="3078" width="20.5703125" customWidth="1"/>
    <col min="3079" max="3079" width="16.7109375" customWidth="1"/>
    <col min="3080" max="3080" width="4.5703125" customWidth="1"/>
    <col min="3081" max="3081" width="6.42578125" customWidth="1"/>
    <col min="3082" max="3082" width="6.7109375" customWidth="1"/>
    <col min="3083" max="3083" width="6.42578125" customWidth="1"/>
    <col min="3084" max="3084" width="7" customWidth="1"/>
    <col min="3085" max="3085" width="7.5703125" customWidth="1"/>
    <col min="3086" max="3086" width="26.5703125" customWidth="1"/>
    <col min="3087" max="3087" width="6" customWidth="1"/>
    <col min="3088" max="3088" width="6.140625" customWidth="1"/>
    <col min="3089" max="3089" width="7.5703125" customWidth="1"/>
    <col min="3329" max="3329" width="0.140625" customWidth="1"/>
    <col min="3330" max="3330" width="4.42578125" customWidth="1"/>
    <col min="3331" max="3331" width="23.140625" customWidth="1"/>
    <col min="3332" max="3332" width="5.28515625" customWidth="1"/>
    <col min="3333" max="3333" width="5.5703125" customWidth="1"/>
    <col min="3334" max="3334" width="20.5703125" customWidth="1"/>
    <col min="3335" max="3335" width="16.7109375" customWidth="1"/>
    <col min="3336" max="3336" width="4.5703125" customWidth="1"/>
    <col min="3337" max="3337" width="6.42578125" customWidth="1"/>
    <col min="3338" max="3338" width="6.7109375" customWidth="1"/>
    <col min="3339" max="3339" width="6.42578125" customWidth="1"/>
    <col min="3340" max="3340" width="7" customWidth="1"/>
    <col min="3341" max="3341" width="7.5703125" customWidth="1"/>
    <col min="3342" max="3342" width="26.5703125" customWidth="1"/>
    <col min="3343" max="3343" width="6" customWidth="1"/>
    <col min="3344" max="3344" width="6.140625" customWidth="1"/>
    <col min="3345" max="3345" width="7.5703125" customWidth="1"/>
    <col min="3585" max="3585" width="0.140625" customWidth="1"/>
    <col min="3586" max="3586" width="4.42578125" customWidth="1"/>
    <col min="3587" max="3587" width="23.140625" customWidth="1"/>
    <col min="3588" max="3588" width="5.28515625" customWidth="1"/>
    <col min="3589" max="3589" width="5.5703125" customWidth="1"/>
    <col min="3590" max="3590" width="20.5703125" customWidth="1"/>
    <col min="3591" max="3591" width="16.7109375" customWidth="1"/>
    <col min="3592" max="3592" width="4.5703125" customWidth="1"/>
    <col min="3593" max="3593" width="6.42578125" customWidth="1"/>
    <col min="3594" max="3594" width="6.7109375" customWidth="1"/>
    <col min="3595" max="3595" width="6.42578125" customWidth="1"/>
    <col min="3596" max="3596" width="7" customWidth="1"/>
    <col min="3597" max="3597" width="7.5703125" customWidth="1"/>
    <col min="3598" max="3598" width="26.5703125" customWidth="1"/>
    <col min="3599" max="3599" width="6" customWidth="1"/>
    <col min="3600" max="3600" width="6.140625" customWidth="1"/>
    <col min="3601" max="3601" width="7.5703125" customWidth="1"/>
    <col min="3841" max="3841" width="0.140625" customWidth="1"/>
    <col min="3842" max="3842" width="4.42578125" customWidth="1"/>
    <col min="3843" max="3843" width="23.140625" customWidth="1"/>
    <col min="3844" max="3844" width="5.28515625" customWidth="1"/>
    <col min="3845" max="3845" width="5.5703125" customWidth="1"/>
    <col min="3846" max="3846" width="20.5703125" customWidth="1"/>
    <col min="3847" max="3847" width="16.7109375" customWidth="1"/>
    <col min="3848" max="3848" width="4.5703125" customWidth="1"/>
    <col min="3849" max="3849" width="6.42578125" customWidth="1"/>
    <col min="3850" max="3850" width="6.7109375" customWidth="1"/>
    <col min="3851" max="3851" width="6.42578125" customWidth="1"/>
    <col min="3852" max="3852" width="7" customWidth="1"/>
    <col min="3853" max="3853" width="7.5703125" customWidth="1"/>
    <col min="3854" max="3854" width="26.5703125" customWidth="1"/>
    <col min="3855" max="3855" width="6" customWidth="1"/>
    <col min="3856" max="3856" width="6.140625" customWidth="1"/>
    <col min="3857" max="3857" width="7.5703125" customWidth="1"/>
    <col min="4097" max="4097" width="0.140625" customWidth="1"/>
    <col min="4098" max="4098" width="4.42578125" customWidth="1"/>
    <col min="4099" max="4099" width="23.140625" customWidth="1"/>
    <col min="4100" max="4100" width="5.28515625" customWidth="1"/>
    <col min="4101" max="4101" width="5.5703125" customWidth="1"/>
    <col min="4102" max="4102" width="20.5703125" customWidth="1"/>
    <col min="4103" max="4103" width="16.7109375" customWidth="1"/>
    <col min="4104" max="4104" width="4.5703125" customWidth="1"/>
    <col min="4105" max="4105" width="6.42578125" customWidth="1"/>
    <col min="4106" max="4106" width="6.7109375" customWidth="1"/>
    <col min="4107" max="4107" width="6.42578125" customWidth="1"/>
    <col min="4108" max="4108" width="7" customWidth="1"/>
    <col min="4109" max="4109" width="7.5703125" customWidth="1"/>
    <col min="4110" max="4110" width="26.5703125" customWidth="1"/>
    <col min="4111" max="4111" width="6" customWidth="1"/>
    <col min="4112" max="4112" width="6.140625" customWidth="1"/>
    <col min="4113" max="4113" width="7.5703125" customWidth="1"/>
    <col min="4353" max="4353" width="0.140625" customWidth="1"/>
    <col min="4354" max="4354" width="4.42578125" customWidth="1"/>
    <col min="4355" max="4355" width="23.140625" customWidth="1"/>
    <col min="4356" max="4356" width="5.28515625" customWidth="1"/>
    <col min="4357" max="4357" width="5.5703125" customWidth="1"/>
    <col min="4358" max="4358" width="20.5703125" customWidth="1"/>
    <col min="4359" max="4359" width="16.7109375" customWidth="1"/>
    <col min="4360" max="4360" width="4.5703125" customWidth="1"/>
    <col min="4361" max="4361" width="6.42578125" customWidth="1"/>
    <col min="4362" max="4362" width="6.7109375" customWidth="1"/>
    <col min="4363" max="4363" width="6.42578125" customWidth="1"/>
    <col min="4364" max="4364" width="7" customWidth="1"/>
    <col min="4365" max="4365" width="7.5703125" customWidth="1"/>
    <col min="4366" max="4366" width="26.5703125" customWidth="1"/>
    <col min="4367" max="4367" width="6" customWidth="1"/>
    <col min="4368" max="4368" width="6.140625" customWidth="1"/>
    <col min="4369" max="4369" width="7.5703125" customWidth="1"/>
    <col min="4609" max="4609" width="0.140625" customWidth="1"/>
    <col min="4610" max="4610" width="4.42578125" customWidth="1"/>
    <col min="4611" max="4611" width="23.140625" customWidth="1"/>
    <col min="4612" max="4612" width="5.28515625" customWidth="1"/>
    <col min="4613" max="4613" width="5.5703125" customWidth="1"/>
    <col min="4614" max="4614" width="20.5703125" customWidth="1"/>
    <col min="4615" max="4615" width="16.7109375" customWidth="1"/>
    <col min="4616" max="4616" width="4.5703125" customWidth="1"/>
    <col min="4617" max="4617" width="6.42578125" customWidth="1"/>
    <col min="4618" max="4618" width="6.7109375" customWidth="1"/>
    <col min="4619" max="4619" width="6.42578125" customWidth="1"/>
    <col min="4620" max="4620" width="7" customWidth="1"/>
    <col min="4621" max="4621" width="7.5703125" customWidth="1"/>
    <col min="4622" max="4622" width="26.5703125" customWidth="1"/>
    <col min="4623" max="4623" width="6" customWidth="1"/>
    <col min="4624" max="4624" width="6.140625" customWidth="1"/>
    <col min="4625" max="4625" width="7.5703125" customWidth="1"/>
    <col min="4865" max="4865" width="0.140625" customWidth="1"/>
    <col min="4866" max="4866" width="4.42578125" customWidth="1"/>
    <col min="4867" max="4867" width="23.140625" customWidth="1"/>
    <col min="4868" max="4868" width="5.28515625" customWidth="1"/>
    <col min="4869" max="4869" width="5.5703125" customWidth="1"/>
    <col min="4870" max="4870" width="20.5703125" customWidth="1"/>
    <col min="4871" max="4871" width="16.7109375" customWidth="1"/>
    <col min="4872" max="4872" width="4.5703125" customWidth="1"/>
    <col min="4873" max="4873" width="6.42578125" customWidth="1"/>
    <col min="4874" max="4874" width="6.7109375" customWidth="1"/>
    <col min="4875" max="4875" width="6.42578125" customWidth="1"/>
    <col min="4876" max="4876" width="7" customWidth="1"/>
    <col min="4877" max="4877" width="7.5703125" customWidth="1"/>
    <col min="4878" max="4878" width="26.5703125" customWidth="1"/>
    <col min="4879" max="4879" width="6" customWidth="1"/>
    <col min="4880" max="4880" width="6.140625" customWidth="1"/>
    <col min="4881" max="4881" width="7.5703125" customWidth="1"/>
    <col min="5121" max="5121" width="0.140625" customWidth="1"/>
    <col min="5122" max="5122" width="4.42578125" customWidth="1"/>
    <col min="5123" max="5123" width="23.140625" customWidth="1"/>
    <col min="5124" max="5124" width="5.28515625" customWidth="1"/>
    <col min="5125" max="5125" width="5.5703125" customWidth="1"/>
    <col min="5126" max="5126" width="20.5703125" customWidth="1"/>
    <col min="5127" max="5127" width="16.7109375" customWidth="1"/>
    <col min="5128" max="5128" width="4.5703125" customWidth="1"/>
    <col min="5129" max="5129" width="6.42578125" customWidth="1"/>
    <col min="5130" max="5130" width="6.7109375" customWidth="1"/>
    <col min="5131" max="5131" width="6.42578125" customWidth="1"/>
    <col min="5132" max="5132" width="7" customWidth="1"/>
    <col min="5133" max="5133" width="7.5703125" customWidth="1"/>
    <col min="5134" max="5134" width="26.5703125" customWidth="1"/>
    <col min="5135" max="5135" width="6" customWidth="1"/>
    <col min="5136" max="5136" width="6.140625" customWidth="1"/>
    <col min="5137" max="5137" width="7.5703125" customWidth="1"/>
    <col min="5377" max="5377" width="0.140625" customWidth="1"/>
    <col min="5378" max="5378" width="4.42578125" customWidth="1"/>
    <col min="5379" max="5379" width="23.140625" customWidth="1"/>
    <col min="5380" max="5380" width="5.28515625" customWidth="1"/>
    <col min="5381" max="5381" width="5.5703125" customWidth="1"/>
    <col min="5382" max="5382" width="20.5703125" customWidth="1"/>
    <col min="5383" max="5383" width="16.7109375" customWidth="1"/>
    <col min="5384" max="5384" width="4.5703125" customWidth="1"/>
    <col min="5385" max="5385" width="6.42578125" customWidth="1"/>
    <col min="5386" max="5386" width="6.7109375" customWidth="1"/>
    <col min="5387" max="5387" width="6.42578125" customWidth="1"/>
    <col min="5388" max="5388" width="7" customWidth="1"/>
    <col min="5389" max="5389" width="7.5703125" customWidth="1"/>
    <col min="5390" max="5390" width="26.5703125" customWidth="1"/>
    <col min="5391" max="5391" width="6" customWidth="1"/>
    <col min="5392" max="5392" width="6.140625" customWidth="1"/>
    <col min="5393" max="5393" width="7.5703125" customWidth="1"/>
    <col min="5633" max="5633" width="0.140625" customWidth="1"/>
    <col min="5634" max="5634" width="4.42578125" customWidth="1"/>
    <col min="5635" max="5635" width="23.140625" customWidth="1"/>
    <col min="5636" max="5636" width="5.28515625" customWidth="1"/>
    <col min="5637" max="5637" width="5.5703125" customWidth="1"/>
    <col min="5638" max="5638" width="20.5703125" customWidth="1"/>
    <col min="5639" max="5639" width="16.7109375" customWidth="1"/>
    <col min="5640" max="5640" width="4.5703125" customWidth="1"/>
    <col min="5641" max="5641" width="6.42578125" customWidth="1"/>
    <col min="5642" max="5642" width="6.7109375" customWidth="1"/>
    <col min="5643" max="5643" width="6.42578125" customWidth="1"/>
    <col min="5644" max="5644" width="7" customWidth="1"/>
    <col min="5645" max="5645" width="7.5703125" customWidth="1"/>
    <col min="5646" max="5646" width="26.5703125" customWidth="1"/>
    <col min="5647" max="5647" width="6" customWidth="1"/>
    <col min="5648" max="5648" width="6.140625" customWidth="1"/>
    <col min="5649" max="5649" width="7.5703125" customWidth="1"/>
    <col min="5889" max="5889" width="0.140625" customWidth="1"/>
    <col min="5890" max="5890" width="4.42578125" customWidth="1"/>
    <col min="5891" max="5891" width="23.140625" customWidth="1"/>
    <col min="5892" max="5892" width="5.28515625" customWidth="1"/>
    <col min="5893" max="5893" width="5.5703125" customWidth="1"/>
    <col min="5894" max="5894" width="20.5703125" customWidth="1"/>
    <col min="5895" max="5895" width="16.7109375" customWidth="1"/>
    <col min="5896" max="5896" width="4.5703125" customWidth="1"/>
    <col min="5897" max="5897" width="6.42578125" customWidth="1"/>
    <col min="5898" max="5898" width="6.7109375" customWidth="1"/>
    <col min="5899" max="5899" width="6.42578125" customWidth="1"/>
    <col min="5900" max="5900" width="7" customWidth="1"/>
    <col min="5901" max="5901" width="7.5703125" customWidth="1"/>
    <col min="5902" max="5902" width="26.5703125" customWidth="1"/>
    <col min="5903" max="5903" width="6" customWidth="1"/>
    <col min="5904" max="5904" width="6.140625" customWidth="1"/>
    <col min="5905" max="5905" width="7.5703125" customWidth="1"/>
    <col min="6145" max="6145" width="0.140625" customWidth="1"/>
    <col min="6146" max="6146" width="4.42578125" customWidth="1"/>
    <col min="6147" max="6147" width="23.140625" customWidth="1"/>
    <col min="6148" max="6148" width="5.28515625" customWidth="1"/>
    <col min="6149" max="6149" width="5.5703125" customWidth="1"/>
    <col min="6150" max="6150" width="20.5703125" customWidth="1"/>
    <col min="6151" max="6151" width="16.7109375" customWidth="1"/>
    <col min="6152" max="6152" width="4.5703125" customWidth="1"/>
    <col min="6153" max="6153" width="6.42578125" customWidth="1"/>
    <col min="6154" max="6154" width="6.7109375" customWidth="1"/>
    <col min="6155" max="6155" width="6.42578125" customWidth="1"/>
    <col min="6156" max="6156" width="7" customWidth="1"/>
    <col min="6157" max="6157" width="7.5703125" customWidth="1"/>
    <col min="6158" max="6158" width="26.5703125" customWidth="1"/>
    <col min="6159" max="6159" width="6" customWidth="1"/>
    <col min="6160" max="6160" width="6.140625" customWidth="1"/>
    <col min="6161" max="6161" width="7.5703125" customWidth="1"/>
    <col min="6401" max="6401" width="0.140625" customWidth="1"/>
    <col min="6402" max="6402" width="4.42578125" customWidth="1"/>
    <col min="6403" max="6403" width="23.140625" customWidth="1"/>
    <col min="6404" max="6404" width="5.28515625" customWidth="1"/>
    <col min="6405" max="6405" width="5.5703125" customWidth="1"/>
    <col min="6406" max="6406" width="20.5703125" customWidth="1"/>
    <col min="6407" max="6407" width="16.7109375" customWidth="1"/>
    <col min="6408" max="6408" width="4.5703125" customWidth="1"/>
    <col min="6409" max="6409" width="6.42578125" customWidth="1"/>
    <col min="6410" max="6410" width="6.7109375" customWidth="1"/>
    <col min="6411" max="6411" width="6.42578125" customWidth="1"/>
    <col min="6412" max="6412" width="7" customWidth="1"/>
    <col min="6413" max="6413" width="7.5703125" customWidth="1"/>
    <col min="6414" max="6414" width="26.5703125" customWidth="1"/>
    <col min="6415" max="6415" width="6" customWidth="1"/>
    <col min="6416" max="6416" width="6.140625" customWidth="1"/>
    <col min="6417" max="6417" width="7.5703125" customWidth="1"/>
    <col min="6657" max="6657" width="0.140625" customWidth="1"/>
    <col min="6658" max="6658" width="4.42578125" customWidth="1"/>
    <col min="6659" max="6659" width="23.140625" customWidth="1"/>
    <col min="6660" max="6660" width="5.28515625" customWidth="1"/>
    <col min="6661" max="6661" width="5.5703125" customWidth="1"/>
    <col min="6662" max="6662" width="20.5703125" customWidth="1"/>
    <col min="6663" max="6663" width="16.7109375" customWidth="1"/>
    <col min="6664" max="6664" width="4.5703125" customWidth="1"/>
    <col min="6665" max="6665" width="6.42578125" customWidth="1"/>
    <col min="6666" max="6666" width="6.7109375" customWidth="1"/>
    <col min="6667" max="6667" width="6.42578125" customWidth="1"/>
    <col min="6668" max="6668" width="7" customWidth="1"/>
    <col min="6669" max="6669" width="7.5703125" customWidth="1"/>
    <col min="6670" max="6670" width="26.5703125" customWidth="1"/>
    <col min="6671" max="6671" width="6" customWidth="1"/>
    <col min="6672" max="6672" width="6.140625" customWidth="1"/>
    <col min="6673" max="6673" width="7.5703125" customWidth="1"/>
    <col min="6913" max="6913" width="0.140625" customWidth="1"/>
    <col min="6914" max="6914" width="4.42578125" customWidth="1"/>
    <col min="6915" max="6915" width="23.140625" customWidth="1"/>
    <col min="6916" max="6916" width="5.28515625" customWidth="1"/>
    <col min="6917" max="6917" width="5.5703125" customWidth="1"/>
    <col min="6918" max="6918" width="20.5703125" customWidth="1"/>
    <col min="6919" max="6919" width="16.7109375" customWidth="1"/>
    <col min="6920" max="6920" width="4.5703125" customWidth="1"/>
    <col min="6921" max="6921" width="6.42578125" customWidth="1"/>
    <col min="6922" max="6922" width="6.7109375" customWidth="1"/>
    <col min="6923" max="6923" width="6.42578125" customWidth="1"/>
    <col min="6924" max="6924" width="7" customWidth="1"/>
    <col min="6925" max="6925" width="7.5703125" customWidth="1"/>
    <col min="6926" max="6926" width="26.5703125" customWidth="1"/>
    <col min="6927" max="6927" width="6" customWidth="1"/>
    <col min="6928" max="6928" width="6.140625" customWidth="1"/>
    <col min="6929" max="6929" width="7.5703125" customWidth="1"/>
    <col min="7169" max="7169" width="0.140625" customWidth="1"/>
    <col min="7170" max="7170" width="4.42578125" customWidth="1"/>
    <col min="7171" max="7171" width="23.140625" customWidth="1"/>
    <col min="7172" max="7172" width="5.28515625" customWidth="1"/>
    <col min="7173" max="7173" width="5.5703125" customWidth="1"/>
    <col min="7174" max="7174" width="20.5703125" customWidth="1"/>
    <col min="7175" max="7175" width="16.7109375" customWidth="1"/>
    <col min="7176" max="7176" width="4.5703125" customWidth="1"/>
    <col min="7177" max="7177" width="6.42578125" customWidth="1"/>
    <col min="7178" max="7178" width="6.7109375" customWidth="1"/>
    <col min="7179" max="7179" width="6.42578125" customWidth="1"/>
    <col min="7180" max="7180" width="7" customWidth="1"/>
    <col min="7181" max="7181" width="7.5703125" customWidth="1"/>
    <col min="7182" max="7182" width="26.5703125" customWidth="1"/>
    <col min="7183" max="7183" width="6" customWidth="1"/>
    <col min="7184" max="7184" width="6.140625" customWidth="1"/>
    <col min="7185" max="7185" width="7.5703125" customWidth="1"/>
    <col min="7425" max="7425" width="0.140625" customWidth="1"/>
    <col min="7426" max="7426" width="4.42578125" customWidth="1"/>
    <col min="7427" max="7427" width="23.140625" customWidth="1"/>
    <col min="7428" max="7428" width="5.28515625" customWidth="1"/>
    <col min="7429" max="7429" width="5.5703125" customWidth="1"/>
    <col min="7430" max="7430" width="20.5703125" customWidth="1"/>
    <col min="7431" max="7431" width="16.7109375" customWidth="1"/>
    <col min="7432" max="7432" width="4.5703125" customWidth="1"/>
    <col min="7433" max="7433" width="6.42578125" customWidth="1"/>
    <col min="7434" max="7434" width="6.7109375" customWidth="1"/>
    <col min="7435" max="7435" width="6.42578125" customWidth="1"/>
    <col min="7436" max="7436" width="7" customWidth="1"/>
    <col min="7437" max="7437" width="7.5703125" customWidth="1"/>
    <col min="7438" max="7438" width="26.5703125" customWidth="1"/>
    <col min="7439" max="7439" width="6" customWidth="1"/>
    <col min="7440" max="7440" width="6.140625" customWidth="1"/>
    <col min="7441" max="7441" width="7.5703125" customWidth="1"/>
    <col min="7681" max="7681" width="0.140625" customWidth="1"/>
    <col min="7682" max="7682" width="4.42578125" customWidth="1"/>
    <col min="7683" max="7683" width="23.140625" customWidth="1"/>
    <col min="7684" max="7684" width="5.28515625" customWidth="1"/>
    <col min="7685" max="7685" width="5.5703125" customWidth="1"/>
    <col min="7686" max="7686" width="20.5703125" customWidth="1"/>
    <col min="7687" max="7687" width="16.7109375" customWidth="1"/>
    <col min="7688" max="7688" width="4.5703125" customWidth="1"/>
    <col min="7689" max="7689" width="6.42578125" customWidth="1"/>
    <col min="7690" max="7690" width="6.7109375" customWidth="1"/>
    <col min="7691" max="7691" width="6.42578125" customWidth="1"/>
    <col min="7692" max="7692" width="7" customWidth="1"/>
    <col min="7693" max="7693" width="7.5703125" customWidth="1"/>
    <col min="7694" max="7694" width="26.5703125" customWidth="1"/>
    <col min="7695" max="7695" width="6" customWidth="1"/>
    <col min="7696" max="7696" width="6.140625" customWidth="1"/>
    <col min="7697" max="7697" width="7.5703125" customWidth="1"/>
    <col min="7937" max="7937" width="0.140625" customWidth="1"/>
    <col min="7938" max="7938" width="4.42578125" customWidth="1"/>
    <col min="7939" max="7939" width="23.140625" customWidth="1"/>
    <col min="7940" max="7940" width="5.28515625" customWidth="1"/>
    <col min="7941" max="7941" width="5.5703125" customWidth="1"/>
    <col min="7942" max="7942" width="20.5703125" customWidth="1"/>
    <col min="7943" max="7943" width="16.7109375" customWidth="1"/>
    <col min="7944" max="7944" width="4.5703125" customWidth="1"/>
    <col min="7945" max="7945" width="6.42578125" customWidth="1"/>
    <col min="7946" max="7946" width="6.7109375" customWidth="1"/>
    <col min="7947" max="7947" width="6.42578125" customWidth="1"/>
    <col min="7948" max="7948" width="7" customWidth="1"/>
    <col min="7949" max="7949" width="7.5703125" customWidth="1"/>
    <col min="7950" max="7950" width="26.5703125" customWidth="1"/>
    <col min="7951" max="7951" width="6" customWidth="1"/>
    <col min="7952" max="7952" width="6.140625" customWidth="1"/>
    <col min="7953" max="7953" width="7.5703125" customWidth="1"/>
    <col min="8193" max="8193" width="0.140625" customWidth="1"/>
    <col min="8194" max="8194" width="4.42578125" customWidth="1"/>
    <col min="8195" max="8195" width="23.140625" customWidth="1"/>
    <col min="8196" max="8196" width="5.28515625" customWidth="1"/>
    <col min="8197" max="8197" width="5.5703125" customWidth="1"/>
    <col min="8198" max="8198" width="20.5703125" customWidth="1"/>
    <col min="8199" max="8199" width="16.7109375" customWidth="1"/>
    <col min="8200" max="8200" width="4.5703125" customWidth="1"/>
    <col min="8201" max="8201" width="6.42578125" customWidth="1"/>
    <col min="8202" max="8202" width="6.7109375" customWidth="1"/>
    <col min="8203" max="8203" width="6.42578125" customWidth="1"/>
    <col min="8204" max="8204" width="7" customWidth="1"/>
    <col min="8205" max="8205" width="7.5703125" customWidth="1"/>
    <col min="8206" max="8206" width="26.5703125" customWidth="1"/>
    <col min="8207" max="8207" width="6" customWidth="1"/>
    <col min="8208" max="8208" width="6.140625" customWidth="1"/>
    <col min="8209" max="8209" width="7.5703125" customWidth="1"/>
    <col min="8449" max="8449" width="0.140625" customWidth="1"/>
    <col min="8450" max="8450" width="4.42578125" customWidth="1"/>
    <col min="8451" max="8451" width="23.140625" customWidth="1"/>
    <col min="8452" max="8452" width="5.28515625" customWidth="1"/>
    <col min="8453" max="8453" width="5.5703125" customWidth="1"/>
    <col min="8454" max="8454" width="20.5703125" customWidth="1"/>
    <col min="8455" max="8455" width="16.7109375" customWidth="1"/>
    <col min="8456" max="8456" width="4.5703125" customWidth="1"/>
    <col min="8457" max="8457" width="6.42578125" customWidth="1"/>
    <col min="8458" max="8458" width="6.7109375" customWidth="1"/>
    <col min="8459" max="8459" width="6.42578125" customWidth="1"/>
    <col min="8460" max="8460" width="7" customWidth="1"/>
    <col min="8461" max="8461" width="7.5703125" customWidth="1"/>
    <col min="8462" max="8462" width="26.5703125" customWidth="1"/>
    <col min="8463" max="8463" width="6" customWidth="1"/>
    <col min="8464" max="8464" width="6.140625" customWidth="1"/>
    <col min="8465" max="8465" width="7.5703125" customWidth="1"/>
    <col min="8705" max="8705" width="0.140625" customWidth="1"/>
    <col min="8706" max="8706" width="4.42578125" customWidth="1"/>
    <col min="8707" max="8707" width="23.140625" customWidth="1"/>
    <col min="8708" max="8708" width="5.28515625" customWidth="1"/>
    <col min="8709" max="8709" width="5.5703125" customWidth="1"/>
    <col min="8710" max="8710" width="20.5703125" customWidth="1"/>
    <col min="8711" max="8711" width="16.7109375" customWidth="1"/>
    <col min="8712" max="8712" width="4.5703125" customWidth="1"/>
    <col min="8713" max="8713" width="6.42578125" customWidth="1"/>
    <col min="8714" max="8714" width="6.7109375" customWidth="1"/>
    <col min="8715" max="8715" width="6.42578125" customWidth="1"/>
    <col min="8716" max="8716" width="7" customWidth="1"/>
    <col min="8717" max="8717" width="7.5703125" customWidth="1"/>
    <col min="8718" max="8718" width="26.5703125" customWidth="1"/>
    <col min="8719" max="8719" width="6" customWidth="1"/>
    <col min="8720" max="8720" width="6.140625" customWidth="1"/>
    <col min="8721" max="8721" width="7.5703125" customWidth="1"/>
    <col min="8961" max="8961" width="0.140625" customWidth="1"/>
    <col min="8962" max="8962" width="4.42578125" customWidth="1"/>
    <col min="8963" max="8963" width="23.140625" customWidth="1"/>
    <col min="8964" max="8964" width="5.28515625" customWidth="1"/>
    <col min="8965" max="8965" width="5.5703125" customWidth="1"/>
    <col min="8966" max="8966" width="20.5703125" customWidth="1"/>
    <col min="8967" max="8967" width="16.7109375" customWidth="1"/>
    <col min="8968" max="8968" width="4.5703125" customWidth="1"/>
    <col min="8969" max="8969" width="6.42578125" customWidth="1"/>
    <col min="8970" max="8970" width="6.7109375" customWidth="1"/>
    <col min="8971" max="8971" width="6.42578125" customWidth="1"/>
    <col min="8972" max="8972" width="7" customWidth="1"/>
    <col min="8973" max="8973" width="7.5703125" customWidth="1"/>
    <col min="8974" max="8974" width="26.5703125" customWidth="1"/>
    <col min="8975" max="8975" width="6" customWidth="1"/>
    <col min="8976" max="8976" width="6.140625" customWidth="1"/>
    <col min="8977" max="8977" width="7.5703125" customWidth="1"/>
    <col min="9217" max="9217" width="0.140625" customWidth="1"/>
    <col min="9218" max="9218" width="4.42578125" customWidth="1"/>
    <col min="9219" max="9219" width="23.140625" customWidth="1"/>
    <col min="9220" max="9220" width="5.28515625" customWidth="1"/>
    <col min="9221" max="9221" width="5.5703125" customWidth="1"/>
    <col min="9222" max="9222" width="20.5703125" customWidth="1"/>
    <col min="9223" max="9223" width="16.7109375" customWidth="1"/>
    <col min="9224" max="9224" width="4.5703125" customWidth="1"/>
    <col min="9225" max="9225" width="6.42578125" customWidth="1"/>
    <col min="9226" max="9226" width="6.7109375" customWidth="1"/>
    <col min="9227" max="9227" width="6.42578125" customWidth="1"/>
    <col min="9228" max="9228" width="7" customWidth="1"/>
    <col min="9229" max="9229" width="7.5703125" customWidth="1"/>
    <col min="9230" max="9230" width="26.5703125" customWidth="1"/>
    <col min="9231" max="9231" width="6" customWidth="1"/>
    <col min="9232" max="9232" width="6.140625" customWidth="1"/>
    <col min="9233" max="9233" width="7.5703125" customWidth="1"/>
    <col min="9473" max="9473" width="0.140625" customWidth="1"/>
    <col min="9474" max="9474" width="4.42578125" customWidth="1"/>
    <col min="9475" max="9475" width="23.140625" customWidth="1"/>
    <col min="9476" max="9476" width="5.28515625" customWidth="1"/>
    <col min="9477" max="9477" width="5.5703125" customWidth="1"/>
    <col min="9478" max="9478" width="20.5703125" customWidth="1"/>
    <col min="9479" max="9479" width="16.7109375" customWidth="1"/>
    <col min="9480" max="9480" width="4.5703125" customWidth="1"/>
    <col min="9481" max="9481" width="6.42578125" customWidth="1"/>
    <col min="9482" max="9482" width="6.7109375" customWidth="1"/>
    <col min="9483" max="9483" width="6.42578125" customWidth="1"/>
    <col min="9484" max="9484" width="7" customWidth="1"/>
    <col min="9485" max="9485" width="7.5703125" customWidth="1"/>
    <col min="9486" max="9486" width="26.5703125" customWidth="1"/>
    <col min="9487" max="9487" width="6" customWidth="1"/>
    <col min="9488" max="9488" width="6.140625" customWidth="1"/>
    <col min="9489" max="9489" width="7.5703125" customWidth="1"/>
    <col min="9729" max="9729" width="0.140625" customWidth="1"/>
    <col min="9730" max="9730" width="4.42578125" customWidth="1"/>
    <col min="9731" max="9731" width="23.140625" customWidth="1"/>
    <col min="9732" max="9732" width="5.28515625" customWidth="1"/>
    <col min="9733" max="9733" width="5.5703125" customWidth="1"/>
    <col min="9734" max="9734" width="20.5703125" customWidth="1"/>
    <col min="9735" max="9735" width="16.7109375" customWidth="1"/>
    <col min="9736" max="9736" width="4.5703125" customWidth="1"/>
    <col min="9737" max="9737" width="6.42578125" customWidth="1"/>
    <col min="9738" max="9738" width="6.7109375" customWidth="1"/>
    <col min="9739" max="9739" width="6.42578125" customWidth="1"/>
    <col min="9740" max="9740" width="7" customWidth="1"/>
    <col min="9741" max="9741" width="7.5703125" customWidth="1"/>
    <col min="9742" max="9742" width="26.5703125" customWidth="1"/>
    <col min="9743" max="9743" width="6" customWidth="1"/>
    <col min="9744" max="9744" width="6.140625" customWidth="1"/>
    <col min="9745" max="9745" width="7.5703125" customWidth="1"/>
    <col min="9985" max="9985" width="0.140625" customWidth="1"/>
    <col min="9986" max="9986" width="4.42578125" customWidth="1"/>
    <col min="9987" max="9987" width="23.140625" customWidth="1"/>
    <col min="9988" max="9988" width="5.28515625" customWidth="1"/>
    <col min="9989" max="9989" width="5.5703125" customWidth="1"/>
    <col min="9990" max="9990" width="20.5703125" customWidth="1"/>
    <col min="9991" max="9991" width="16.7109375" customWidth="1"/>
    <col min="9992" max="9992" width="4.5703125" customWidth="1"/>
    <col min="9993" max="9993" width="6.42578125" customWidth="1"/>
    <col min="9994" max="9994" width="6.7109375" customWidth="1"/>
    <col min="9995" max="9995" width="6.42578125" customWidth="1"/>
    <col min="9996" max="9996" width="7" customWidth="1"/>
    <col min="9997" max="9997" width="7.5703125" customWidth="1"/>
    <col min="9998" max="9998" width="26.5703125" customWidth="1"/>
    <col min="9999" max="9999" width="6" customWidth="1"/>
    <col min="10000" max="10000" width="6.140625" customWidth="1"/>
    <col min="10001" max="10001" width="7.5703125" customWidth="1"/>
    <col min="10241" max="10241" width="0.140625" customWidth="1"/>
    <col min="10242" max="10242" width="4.42578125" customWidth="1"/>
    <col min="10243" max="10243" width="23.140625" customWidth="1"/>
    <col min="10244" max="10244" width="5.28515625" customWidth="1"/>
    <col min="10245" max="10245" width="5.5703125" customWidth="1"/>
    <col min="10246" max="10246" width="20.5703125" customWidth="1"/>
    <col min="10247" max="10247" width="16.7109375" customWidth="1"/>
    <col min="10248" max="10248" width="4.5703125" customWidth="1"/>
    <col min="10249" max="10249" width="6.42578125" customWidth="1"/>
    <col min="10250" max="10250" width="6.7109375" customWidth="1"/>
    <col min="10251" max="10251" width="6.42578125" customWidth="1"/>
    <col min="10252" max="10252" width="7" customWidth="1"/>
    <col min="10253" max="10253" width="7.5703125" customWidth="1"/>
    <col min="10254" max="10254" width="26.5703125" customWidth="1"/>
    <col min="10255" max="10255" width="6" customWidth="1"/>
    <col min="10256" max="10256" width="6.140625" customWidth="1"/>
    <col min="10257" max="10257" width="7.5703125" customWidth="1"/>
    <col min="10497" max="10497" width="0.140625" customWidth="1"/>
    <col min="10498" max="10498" width="4.42578125" customWidth="1"/>
    <col min="10499" max="10499" width="23.140625" customWidth="1"/>
    <col min="10500" max="10500" width="5.28515625" customWidth="1"/>
    <col min="10501" max="10501" width="5.5703125" customWidth="1"/>
    <col min="10502" max="10502" width="20.5703125" customWidth="1"/>
    <col min="10503" max="10503" width="16.7109375" customWidth="1"/>
    <col min="10504" max="10504" width="4.5703125" customWidth="1"/>
    <col min="10505" max="10505" width="6.42578125" customWidth="1"/>
    <col min="10506" max="10506" width="6.7109375" customWidth="1"/>
    <col min="10507" max="10507" width="6.42578125" customWidth="1"/>
    <col min="10508" max="10508" width="7" customWidth="1"/>
    <col min="10509" max="10509" width="7.5703125" customWidth="1"/>
    <col min="10510" max="10510" width="26.5703125" customWidth="1"/>
    <col min="10511" max="10511" width="6" customWidth="1"/>
    <col min="10512" max="10512" width="6.140625" customWidth="1"/>
    <col min="10513" max="10513" width="7.5703125" customWidth="1"/>
    <col min="10753" max="10753" width="0.140625" customWidth="1"/>
    <col min="10754" max="10754" width="4.42578125" customWidth="1"/>
    <col min="10755" max="10755" width="23.140625" customWidth="1"/>
    <col min="10756" max="10756" width="5.28515625" customWidth="1"/>
    <col min="10757" max="10757" width="5.5703125" customWidth="1"/>
    <col min="10758" max="10758" width="20.5703125" customWidth="1"/>
    <col min="10759" max="10759" width="16.7109375" customWidth="1"/>
    <col min="10760" max="10760" width="4.5703125" customWidth="1"/>
    <col min="10761" max="10761" width="6.42578125" customWidth="1"/>
    <col min="10762" max="10762" width="6.7109375" customWidth="1"/>
    <col min="10763" max="10763" width="6.42578125" customWidth="1"/>
    <col min="10764" max="10764" width="7" customWidth="1"/>
    <col min="10765" max="10765" width="7.5703125" customWidth="1"/>
    <col min="10766" max="10766" width="26.5703125" customWidth="1"/>
    <col min="10767" max="10767" width="6" customWidth="1"/>
    <col min="10768" max="10768" width="6.140625" customWidth="1"/>
    <col min="10769" max="10769" width="7.5703125" customWidth="1"/>
    <col min="11009" max="11009" width="0.140625" customWidth="1"/>
    <col min="11010" max="11010" width="4.42578125" customWidth="1"/>
    <col min="11011" max="11011" width="23.140625" customWidth="1"/>
    <col min="11012" max="11012" width="5.28515625" customWidth="1"/>
    <col min="11013" max="11013" width="5.5703125" customWidth="1"/>
    <col min="11014" max="11014" width="20.5703125" customWidth="1"/>
    <col min="11015" max="11015" width="16.7109375" customWidth="1"/>
    <col min="11016" max="11016" width="4.5703125" customWidth="1"/>
    <col min="11017" max="11017" width="6.42578125" customWidth="1"/>
    <col min="11018" max="11018" width="6.7109375" customWidth="1"/>
    <col min="11019" max="11019" width="6.42578125" customWidth="1"/>
    <col min="11020" max="11020" width="7" customWidth="1"/>
    <col min="11021" max="11021" width="7.5703125" customWidth="1"/>
    <col min="11022" max="11022" width="26.5703125" customWidth="1"/>
    <col min="11023" max="11023" width="6" customWidth="1"/>
    <col min="11024" max="11024" width="6.140625" customWidth="1"/>
    <col min="11025" max="11025" width="7.5703125" customWidth="1"/>
    <col min="11265" max="11265" width="0.140625" customWidth="1"/>
    <col min="11266" max="11266" width="4.42578125" customWidth="1"/>
    <col min="11267" max="11267" width="23.140625" customWidth="1"/>
    <col min="11268" max="11268" width="5.28515625" customWidth="1"/>
    <col min="11269" max="11269" width="5.5703125" customWidth="1"/>
    <col min="11270" max="11270" width="20.5703125" customWidth="1"/>
    <col min="11271" max="11271" width="16.7109375" customWidth="1"/>
    <col min="11272" max="11272" width="4.5703125" customWidth="1"/>
    <col min="11273" max="11273" width="6.42578125" customWidth="1"/>
    <col min="11274" max="11274" width="6.7109375" customWidth="1"/>
    <col min="11275" max="11275" width="6.42578125" customWidth="1"/>
    <col min="11276" max="11276" width="7" customWidth="1"/>
    <col min="11277" max="11277" width="7.5703125" customWidth="1"/>
    <col min="11278" max="11278" width="26.5703125" customWidth="1"/>
    <col min="11279" max="11279" width="6" customWidth="1"/>
    <col min="11280" max="11280" width="6.140625" customWidth="1"/>
    <col min="11281" max="11281" width="7.5703125" customWidth="1"/>
    <col min="11521" max="11521" width="0.140625" customWidth="1"/>
    <col min="11522" max="11522" width="4.42578125" customWidth="1"/>
    <col min="11523" max="11523" width="23.140625" customWidth="1"/>
    <col min="11524" max="11524" width="5.28515625" customWidth="1"/>
    <col min="11525" max="11525" width="5.5703125" customWidth="1"/>
    <col min="11526" max="11526" width="20.5703125" customWidth="1"/>
    <col min="11527" max="11527" width="16.7109375" customWidth="1"/>
    <col min="11528" max="11528" width="4.5703125" customWidth="1"/>
    <col min="11529" max="11529" width="6.42578125" customWidth="1"/>
    <col min="11530" max="11530" width="6.7109375" customWidth="1"/>
    <col min="11531" max="11531" width="6.42578125" customWidth="1"/>
    <col min="11532" max="11532" width="7" customWidth="1"/>
    <col min="11533" max="11533" width="7.5703125" customWidth="1"/>
    <col min="11534" max="11534" width="26.5703125" customWidth="1"/>
    <col min="11535" max="11535" width="6" customWidth="1"/>
    <col min="11536" max="11536" width="6.140625" customWidth="1"/>
    <col min="11537" max="11537" width="7.5703125" customWidth="1"/>
    <col min="11777" max="11777" width="0.140625" customWidth="1"/>
    <col min="11778" max="11778" width="4.42578125" customWidth="1"/>
    <col min="11779" max="11779" width="23.140625" customWidth="1"/>
    <col min="11780" max="11780" width="5.28515625" customWidth="1"/>
    <col min="11781" max="11781" width="5.5703125" customWidth="1"/>
    <col min="11782" max="11782" width="20.5703125" customWidth="1"/>
    <col min="11783" max="11783" width="16.7109375" customWidth="1"/>
    <col min="11784" max="11784" width="4.5703125" customWidth="1"/>
    <col min="11785" max="11785" width="6.42578125" customWidth="1"/>
    <col min="11786" max="11786" width="6.7109375" customWidth="1"/>
    <col min="11787" max="11787" width="6.42578125" customWidth="1"/>
    <col min="11788" max="11788" width="7" customWidth="1"/>
    <col min="11789" max="11789" width="7.5703125" customWidth="1"/>
    <col min="11790" max="11790" width="26.5703125" customWidth="1"/>
    <col min="11791" max="11791" width="6" customWidth="1"/>
    <col min="11792" max="11792" width="6.140625" customWidth="1"/>
    <col min="11793" max="11793" width="7.5703125" customWidth="1"/>
    <col min="12033" max="12033" width="0.140625" customWidth="1"/>
    <col min="12034" max="12034" width="4.42578125" customWidth="1"/>
    <col min="12035" max="12035" width="23.140625" customWidth="1"/>
    <col min="12036" max="12036" width="5.28515625" customWidth="1"/>
    <col min="12037" max="12037" width="5.5703125" customWidth="1"/>
    <col min="12038" max="12038" width="20.5703125" customWidth="1"/>
    <col min="12039" max="12039" width="16.7109375" customWidth="1"/>
    <col min="12040" max="12040" width="4.5703125" customWidth="1"/>
    <col min="12041" max="12041" width="6.42578125" customWidth="1"/>
    <col min="12042" max="12042" width="6.7109375" customWidth="1"/>
    <col min="12043" max="12043" width="6.42578125" customWidth="1"/>
    <col min="12044" max="12044" width="7" customWidth="1"/>
    <col min="12045" max="12045" width="7.5703125" customWidth="1"/>
    <col min="12046" max="12046" width="26.5703125" customWidth="1"/>
    <col min="12047" max="12047" width="6" customWidth="1"/>
    <col min="12048" max="12048" width="6.140625" customWidth="1"/>
    <col min="12049" max="12049" width="7.5703125" customWidth="1"/>
    <col min="12289" max="12289" width="0.140625" customWidth="1"/>
    <col min="12290" max="12290" width="4.42578125" customWidth="1"/>
    <col min="12291" max="12291" width="23.140625" customWidth="1"/>
    <col min="12292" max="12292" width="5.28515625" customWidth="1"/>
    <col min="12293" max="12293" width="5.5703125" customWidth="1"/>
    <col min="12294" max="12294" width="20.5703125" customWidth="1"/>
    <col min="12295" max="12295" width="16.7109375" customWidth="1"/>
    <col min="12296" max="12296" width="4.5703125" customWidth="1"/>
    <col min="12297" max="12297" width="6.42578125" customWidth="1"/>
    <col min="12298" max="12298" width="6.7109375" customWidth="1"/>
    <col min="12299" max="12299" width="6.42578125" customWidth="1"/>
    <col min="12300" max="12300" width="7" customWidth="1"/>
    <col min="12301" max="12301" width="7.5703125" customWidth="1"/>
    <col min="12302" max="12302" width="26.5703125" customWidth="1"/>
    <col min="12303" max="12303" width="6" customWidth="1"/>
    <col min="12304" max="12304" width="6.140625" customWidth="1"/>
    <col min="12305" max="12305" width="7.5703125" customWidth="1"/>
    <col min="12545" max="12545" width="0.140625" customWidth="1"/>
    <col min="12546" max="12546" width="4.42578125" customWidth="1"/>
    <col min="12547" max="12547" width="23.140625" customWidth="1"/>
    <col min="12548" max="12548" width="5.28515625" customWidth="1"/>
    <col min="12549" max="12549" width="5.5703125" customWidth="1"/>
    <col min="12550" max="12550" width="20.5703125" customWidth="1"/>
    <col min="12551" max="12551" width="16.7109375" customWidth="1"/>
    <col min="12552" max="12552" width="4.5703125" customWidth="1"/>
    <col min="12553" max="12553" width="6.42578125" customWidth="1"/>
    <col min="12554" max="12554" width="6.7109375" customWidth="1"/>
    <col min="12555" max="12555" width="6.42578125" customWidth="1"/>
    <col min="12556" max="12556" width="7" customWidth="1"/>
    <col min="12557" max="12557" width="7.5703125" customWidth="1"/>
    <col min="12558" max="12558" width="26.5703125" customWidth="1"/>
    <col min="12559" max="12559" width="6" customWidth="1"/>
    <col min="12560" max="12560" width="6.140625" customWidth="1"/>
    <col min="12561" max="12561" width="7.5703125" customWidth="1"/>
    <col min="12801" max="12801" width="0.140625" customWidth="1"/>
    <col min="12802" max="12802" width="4.42578125" customWidth="1"/>
    <col min="12803" max="12803" width="23.140625" customWidth="1"/>
    <col min="12804" max="12804" width="5.28515625" customWidth="1"/>
    <col min="12805" max="12805" width="5.5703125" customWidth="1"/>
    <col min="12806" max="12806" width="20.5703125" customWidth="1"/>
    <col min="12807" max="12807" width="16.7109375" customWidth="1"/>
    <col min="12808" max="12808" width="4.5703125" customWidth="1"/>
    <col min="12809" max="12809" width="6.42578125" customWidth="1"/>
    <col min="12810" max="12810" width="6.7109375" customWidth="1"/>
    <col min="12811" max="12811" width="6.42578125" customWidth="1"/>
    <col min="12812" max="12812" width="7" customWidth="1"/>
    <col min="12813" max="12813" width="7.5703125" customWidth="1"/>
    <col min="12814" max="12814" width="26.5703125" customWidth="1"/>
    <col min="12815" max="12815" width="6" customWidth="1"/>
    <col min="12816" max="12816" width="6.140625" customWidth="1"/>
    <col min="12817" max="12817" width="7.5703125" customWidth="1"/>
    <col min="13057" max="13057" width="0.140625" customWidth="1"/>
    <col min="13058" max="13058" width="4.42578125" customWidth="1"/>
    <col min="13059" max="13059" width="23.140625" customWidth="1"/>
    <col min="13060" max="13060" width="5.28515625" customWidth="1"/>
    <col min="13061" max="13061" width="5.5703125" customWidth="1"/>
    <col min="13062" max="13062" width="20.5703125" customWidth="1"/>
    <col min="13063" max="13063" width="16.7109375" customWidth="1"/>
    <col min="13064" max="13064" width="4.5703125" customWidth="1"/>
    <col min="13065" max="13065" width="6.42578125" customWidth="1"/>
    <col min="13066" max="13066" width="6.7109375" customWidth="1"/>
    <col min="13067" max="13067" width="6.42578125" customWidth="1"/>
    <col min="13068" max="13068" width="7" customWidth="1"/>
    <col min="13069" max="13069" width="7.5703125" customWidth="1"/>
    <col min="13070" max="13070" width="26.5703125" customWidth="1"/>
    <col min="13071" max="13071" width="6" customWidth="1"/>
    <col min="13072" max="13072" width="6.140625" customWidth="1"/>
    <col min="13073" max="13073" width="7.5703125" customWidth="1"/>
    <col min="13313" max="13313" width="0.140625" customWidth="1"/>
    <col min="13314" max="13314" width="4.42578125" customWidth="1"/>
    <col min="13315" max="13315" width="23.140625" customWidth="1"/>
    <col min="13316" max="13316" width="5.28515625" customWidth="1"/>
    <col min="13317" max="13317" width="5.5703125" customWidth="1"/>
    <col min="13318" max="13318" width="20.5703125" customWidth="1"/>
    <col min="13319" max="13319" width="16.7109375" customWidth="1"/>
    <col min="13320" max="13320" width="4.5703125" customWidth="1"/>
    <col min="13321" max="13321" width="6.42578125" customWidth="1"/>
    <col min="13322" max="13322" width="6.7109375" customWidth="1"/>
    <col min="13323" max="13323" width="6.42578125" customWidth="1"/>
    <col min="13324" max="13324" width="7" customWidth="1"/>
    <col min="13325" max="13325" width="7.5703125" customWidth="1"/>
    <col min="13326" max="13326" width="26.5703125" customWidth="1"/>
    <col min="13327" max="13327" width="6" customWidth="1"/>
    <col min="13328" max="13328" width="6.140625" customWidth="1"/>
    <col min="13329" max="13329" width="7.5703125" customWidth="1"/>
    <col min="13569" max="13569" width="0.140625" customWidth="1"/>
    <col min="13570" max="13570" width="4.42578125" customWidth="1"/>
    <col min="13571" max="13571" width="23.140625" customWidth="1"/>
    <col min="13572" max="13572" width="5.28515625" customWidth="1"/>
    <col min="13573" max="13573" width="5.5703125" customWidth="1"/>
    <col min="13574" max="13574" width="20.5703125" customWidth="1"/>
    <col min="13575" max="13575" width="16.7109375" customWidth="1"/>
    <col min="13576" max="13576" width="4.5703125" customWidth="1"/>
    <col min="13577" max="13577" width="6.42578125" customWidth="1"/>
    <col min="13578" max="13578" width="6.7109375" customWidth="1"/>
    <col min="13579" max="13579" width="6.42578125" customWidth="1"/>
    <col min="13580" max="13580" width="7" customWidth="1"/>
    <col min="13581" max="13581" width="7.5703125" customWidth="1"/>
    <col min="13582" max="13582" width="26.5703125" customWidth="1"/>
    <col min="13583" max="13583" width="6" customWidth="1"/>
    <col min="13584" max="13584" width="6.140625" customWidth="1"/>
    <col min="13585" max="13585" width="7.5703125" customWidth="1"/>
    <col min="13825" max="13825" width="0.140625" customWidth="1"/>
    <col min="13826" max="13826" width="4.42578125" customWidth="1"/>
    <col min="13827" max="13827" width="23.140625" customWidth="1"/>
    <col min="13828" max="13828" width="5.28515625" customWidth="1"/>
    <col min="13829" max="13829" width="5.5703125" customWidth="1"/>
    <col min="13830" max="13830" width="20.5703125" customWidth="1"/>
    <col min="13831" max="13831" width="16.7109375" customWidth="1"/>
    <col min="13832" max="13832" width="4.5703125" customWidth="1"/>
    <col min="13833" max="13833" width="6.42578125" customWidth="1"/>
    <col min="13834" max="13834" width="6.7109375" customWidth="1"/>
    <col min="13835" max="13835" width="6.42578125" customWidth="1"/>
    <col min="13836" max="13836" width="7" customWidth="1"/>
    <col min="13837" max="13837" width="7.5703125" customWidth="1"/>
    <col min="13838" max="13838" width="26.5703125" customWidth="1"/>
    <col min="13839" max="13839" width="6" customWidth="1"/>
    <col min="13840" max="13840" width="6.140625" customWidth="1"/>
    <col min="13841" max="13841" width="7.5703125" customWidth="1"/>
    <col min="14081" max="14081" width="0.140625" customWidth="1"/>
    <col min="14082" max="14082" width="4.42578125" customWidth="1"/>
    <col min="14083" max="14083" width="23.140625" customWidth="1"/>
    <col min="14084" max="14084" width="5.28515625" customWidth="1"/>
    <col min="14085" max="14085" width="5.5703125" customWidth="1"/>
    <col min="14086" max="14086" width="20.5703125" customWidth="1"/>
    <col min="14087" max="14087" width="16.7109375" customWidth="1"/>
    <col min="14088" max="14088" width="4.5703125" customWidth="1"/>
    <col min="14089" max="14089" width="6.42578125" customWidth="1"/>
    <col min="14090" max="14090" width="6.7109375" customWidth="1"/>
    <col min="14091" max="14091" width="6.42578125" customWidth="1"/>
    <col min="14092" max="14092" width="7" customWidth="1"/>
    <col min="14093" max="14093" width="7.5703125" customWidth="1"/>
    <col min="14094" max="14094" width="26.5703125" customWidth="1"/>
    <col min="14095" max="14095" width="6" customWidth="1"/>
    <col min="14096" max="14096" width="6.140625" customWidth="1"/>
    <col min="14097" max="14097" width="7.5703125" customWidth="1"/>
    <col min="14337" max="14337" width="0.140625" customWidth="1"/>
    <col min="14338" max="14338" width="4.42578125" customWidth="1"/>
    <col min="14339" max="14339" width="23.140625" customWidth="1"/>
    <col min="14340" max="14340" width="5.28515625" customWidth="1"/>
    <col min="14341" max="14341" width="5.5703125" customWidth="1"/>
    <col min="14342" max="14342" width="20.5703125" customWidth="1"/>
    <col min="14343" max="14343" width="16.7109375" customWidth="1"/>
    <col min="14344" max="14344" width="4.5703125" customWidth="1"/>
    <col min="14345" max="14345" width="6.42578125" customWidth="1"/>
    <col min="14346" max="14346" width="6.7109375" customWidth="1"/>
    <col min="14347" max="14347" width="6.42578125" customWidth="1"/>
    <col min="14348" max="14348" width="7" customWidth="1"/>
    <col min="14349" max="14349" width="7.5703125" customWidth="1"/>
    <col min="14350" max="14350" width="26.5703125" customWidth="1"/>
    <col min="14351" max="14351" width="6" customWidth="1"/>
    <col min="14352" max="14352" width="6.140625" customWidth="1"/>
    <col min="14353" max="14353" width="7.5703125" customWidth="1"/>
    <col min="14593" max="14593" width="0.140625" customWidth="1"/>
    <col min="14594" max="14594" width="4.42578125" customWidth="1"/>
    <col min="14595" max="14595" width="23.140625" customWidth="1"/>
    <col min="14596" max="14596" width="5.28515625" customWidth="1"/>
    <col min="14597" max="14597" width="5.5703125" customWidth="1"/>
    <col min="14598" max="14598" width="20.5703125" customWidth="1"/>
    <col min="14599" max="14599" width="16.7109375" customWidth="1"/>
    <col min="14600" max="14600" width="4.5703125" customWidth="1"/>
    <col min="14601" max="14601" width="6.42578125" customWidth="1"/>
    <col min="14602" max="14602" width="6.7109375" customWidth="1"/>
    <col min="14603" max="14603" width="6.42578125" customWidth="1"/>
    <col min="14604" max="14604" width="7" customWidth="1"/>
    <col min="14605" max="14605" width="7.5703125" customWidth="1"/>
    <col min="14606" max="14606" width="26.5703125" customWidth="1"/>
    <col min="14607" max="14607" width="6" customWidth="1"/>
    <col min="14608" max="14608" width="6.140625" customWidth="1"/>
    <col min="14609" max="14609" width="7.5703125" customWidth="1"/>
    <col min="14849" max="14849" width="0.140625" customWidth="1"/>
    <col min="14850" max="14850" width="4.42578125" customWidth="1"/>
    <col min="14851" max="14851" width="23.140625" customWidth="1"/>
    <col min="14852" max="14852" width="5.28515625" customWidth="1"/>
    <col min="14853" max="14853" width="5.5703125" customWidth="1"/>
    <col min="14854" max="14854" width="20.5703125" customWidth="1"/>
    <col min="14855" max="14855" width="16.7109375" customWidth="1"/>
    <col min="14856" max="14856" width="4.5703125" customWidth="1"/>
    <col min="14857" max="14857" width="6.42578125" customWidth="1"/>
    <col min="14858" max="14858" width="6.7109375" customWidth="1"/>
    <col min="14859" max="14859" width="6.42578125" customWidth="1"/>
    <col min="14860" max="14860" width="7" customWidth="1"/>
    <col min="14861" max="14861" width="7.5703125" customWidth="1"/>
    <col min="14862" max="14862" width="26.5703125" customWidth="1"/>
    <col min="14863" max="14863" width="6" customWidth="1"/>
    <col min="14864" max="14864" width="6.140625" customWidth="1"/>
    <col min="14865" max="14865" width="7.5703125" customWidth="1"/>
    <col min="15105" max="15105" width="0.140625" customWidth="1"/>
    <col min="15106" max="15106" width="4.42578125" customWidth="1"/>
    <col min="15107" max="15107" width="23.140625" customWidth="1"/>
    <col min="15108" max="15108" width="5.28515625" customWidth="1"/>
    <col min="15109" max="15109" width="5.5703125" customWidth="1"/>
    <col min="15110" max="15110" width="20.5703125" customWidth="1"/>
    <col min="15111" max="15111" width="16.7109375" customWidth="1"/>
    <col min="15112" max="15112" width="4.5703125" customWidth="1"/>
    <col min="15113" max="15113" width="6.42578125" customWidth="1"/>
    <col min="15114" max="15114" width="6.7109375" customWidth="1"/>
    <col min="15115" max="15115" width="6.42578125" customWidth="1"/>
    <col min="15116" max="15116" width="7" customWidth="1"/>
    <col min="15117" max="15117" width="7.5703125" customWidth="1"/>
    <col min="15118" max="15118" width="26.5703125" customWidth="1"/>
    <col min="15119" max="15119" width="6" customWidth="1"/>
    <col min="15120" max="15120" width="6.140625" customWidth="1"/>
    <col min="15121" max="15121" width="7.5703125" customWidth="1"/>
    <col min="15361" max="15361" width="0.140625" customWidth="1"/>
    <col min="15362" max="15362" width="4.42578125" customWidth="1"/>
    <col min="15363" max="15363" width="23.140625" customWidth="1"/>
    <col min="15364" max="15364" width="5.28515625" customWidth="1"/>
    <col min="15365" max="15365" width="5.5703125" customWidth="1"/>
    <col min="15366" max="15366" width="20.5703125" customWidth="1"/>
    <col min="15367" max="15367" width="16.7109375" customWidth="1"/>
    <col min="15368" max="15368" width="4.5703125" customWidth="1"/>
    <col min="15369" max="15369" width="6.42578125" customWidth="1"/>
    <col min="15370" max="15370" width="6.7109375" customWidth="1"/>
    <col min="15371" max="15371" width="6.42578125" customWidth="1"/>
    <col min="15372" max="15372" width="7" customWidth="1"/>
    <col min="15373" max="15373" width="7.5703125" customWidth="1"/>
    <col min="15374" max="15374" width="26.5703125" customWidth="1"/>
    <col min="15375" max="15375" width="6" customWidth="1"/>
    <col min="15376" max="15376" width="6.140625" customWidth="1"/>
    <col min="15377" max="15377" width="7.5703125" customWidth="1"/>
    <col min="15617" max="15617" width="0.140625" customWidth="1"/>
    <col min="15618" max="15618" width="4.42578125" customWidth="1"/>
    <col min="15619" max="15619" width="23.140625" customWidth="1"/>
    <col min="15620" max="15620" width="5.28515625" customWidth="1"/>
    <col min="15621" max="15621" width="5.5703125" customWidth="1"/>
    <col min="15622" max="15622" width="20.5703125" customWidth="1"/>
    <col min="15623" max="15623" width="16.7109375" customWidth="1"/>
    <col min="15624" max="15624" width="4.5703125" customWidth="1"/>
    <col min="15625" max="15625" width="6.42578125" customWidth="1"/>
    <col min="15626" max="15626" width="6.7109375" customWidth="1"/>
    <col min="15627" max="15627" width="6.42578125" customWidth="1"/>
    <col min="15628" max="15628" width="7" customWidth="1"/>
    <col min="15629" max="15629" width="7.5703125" customWidth="1"/>
    <col min="15630" max="15630" width="26.5703125" customWidth="1"/>
    <col min="15631" max="15631" width="6" customWidth="1"/>
    <col min="15632" max="15632" width="6.140625" customWidth="1"/>
    <col min="15633" max="15633" width="7.5703125" customWidth="1"/>
    <col min="15873" max="15873" width="0.140625" customWidth="1"/>
    <col min="15874" max="15874" width="4.42578125" customWidth="1"/>
    <col min="15875" max="15875" width="23.140625" customWidth="1"/>
    <col min="15876" max="15876" width="5.28515625" customWidth="1"/>
    <col min="15877" max="15877" width="5.5703125" customWidth="1"/>
    <col min="15878" max="15878" width="20.5703125" customWidth="1"/>
    <col min="15879" max="15879" width="16.7109375" customWidth="1"/>
    <col min="15880" max="15880" width="4.5703125" customWidth="1"/>
    <col min="15881" max="15881" width="6.42578125" customWidth="1"/>
    <col min="15882" max="15882" width="6.7109375" customWidth="1"/>
    <col min="15883" max="15883" width="6.42578125" customWidth="1"/>
    <col min="15884" max="15884" width="7" customWidth="1"/>
    <col min="15885" max="15885" width="7.5703125" customWidth="1"/>
    <col min="15886" max="15886" width="26.5703125" customWidth="1"/>
    <col min="15887" max="15887" width="6" customWidth="1"/>
    <col min="15888" max="15888" width="6.140625" customWidth="1"/>
    <col min="15889" max="15889" width="7.5703125" customWidth="1"/>
    <col min="16129" max="16129" width="0.140625" customWidth="1"/>
    <col min="16130" max="16130" width="4.42578125" customWidth="1"/>
    <col min="16131" max="16131" width="23.140625" customWidth="1"/>
    <col min="16132" max="16132" width="5.28515625" customWidth="1"/>
    <col min="16133" max="16133" width="5.5703125" customWidth="1"/>
    <col min="16134" max="16134" width="20.5703125" customWidth="1"/>
    <col min="16135" max="16135" width="16.7109375" customWidth="1"/>
    <col min="16136" max="16136" width="4.5703125" customWidth="1"/>
    <col min="16137" max="16137" width="6.42578125" customWidth="1"/>
    <col min="16138" max="16138" width="6.7109375" customWidth="1"/>
    <col min="16139" max="16139" width="6.42578125" customWidth="1"/>
    <col min="16140" max="16140" width="7" customWidth="1"/>
    <col min="16141" max="16141" width="7.5703125" customWidth="1"/>
    <col min="16142" max="16142" width="26.5703125" customWidth="1"/>
    <col min="16143" max="16143" width="6" customWidth="1"/>
    <col min="16144" max="16144" width="6.140625" customWidth="1"/>
    <col min="16145" max="16145" width="7.5703125" customWidth="1"/>
  </cols>
  <sheetData>
    <row r="1" spans="1:18" ht="23.25" x14ac:dyDescent="0.35">
      <c r="D1" s="2" t="s">
        <v>0</v>
      </c>
      <c r="E1" s="2"/>
      <c r="F1" s="3"/>
      <c r="G1" s="3"/>
      <c r="H1"/>
      <c r="I1" s="3"/>
      <c r="J1" s="4"/>
      <c r="K1" s="2"/>
      <c r="L1" s="5"/>
      <c r="M1" s="6"/>
    </row>
    <row r="2" spans="1:18" ht="23.25" x14ac:dyDescent="0.35">
      <c r="A2" s="7"/>
      <c r="B2" s="8"/>
      <c r="F2" s="3" t="s">
        <v>1</v>
      </c>
      <c r="H2"/>
      <c r="I2" s="3"/>
      <c r="J2" s="4"/>
      <c r="K2" s="5"/>
      <c r="M2" s="10"/>
      <c r="O2" s="11"/>
      <c r="P2" s="11"/>
    </row>
    <row r="3" spans="1:18" ht="21" customHeight="1" x14ac:dyDescent="0.3">
      <c r="C3" s="3"/>
      <c r="Q3" s="7"/>
      <c r="R3" s="7"/>
    </row>
    <row r="4" spans="1:18" ht="20.25" hidden="1" x14ac:dyDescent="0.3">
      <c r="B4" s="12"/>
      <c r="C4" s="13"/>
      <c r="I4" s="10"/>
      <c r="J4" s="14"/>
      <c r="K4" s="15"/>
      <c r="O4" s="16"/>
    </row>
    <row r="5" spans="1:18" ht="20.25" hidden="1" x14ac:dyDescent="0.3">
      <c r="I5" s="17"/>
      <c r="J5" s="18"/>
      <c r="L5" s="10"/>
      <c r="O5" s="16"/>
    </row>
    <row r="6" spans="1:18" ht="22.5" customHeight="1" x14ac:dyDescent="0.3">
      <c r="A6" s="16"/>
      <c r="B6" s="19"/>
      <c r="C6" s="8" t="s">
        <v>2</v>
      </c>
      <c r="D6" s="20"/>
      <c r="E6" s="20"/>
      <c r="G6" s="3" t="s">
        <v>3</v>
      </c>
      <c r="H6" s="3"/>
      <c r="I6" s="21"/>
      <c r="L6" s="19"/>
      <c r="M6" s="22"/>
      <c r="N6" s="23" t="s">
        <v>4</v>
      </c>
    </row>
    <row r="7" spans="1:18" s="32" customFormat="1" ht="12.75" x14ac:dyDescent="0.2">
      <c r="A7" s="24"/>
      <c r="B7" s="25"/>
      <c r="C7" s="26"/>
      <c r="D7" s="27"/>
      <c r="E7" s="27"/>
      <c r="F7" s="28"/>
      <c r="G7" s="29"/>
      <c r="H7" s="25"/>
      <c r="I7" s="25"/>
      <c r="J7" s="30"/>
      <c r="K7" s="31"/>
      <c r="L7" s="25"/>
      <c r="M7" s="26"/>
      <c r="N7" s="25"/>
    </row>
    <row r="8" spans="1:18" s="32" customFormat="1" ht="12.75" x14ac:dyDescent="0.2">
      <c r="A8" s="24"/>
      <c r="B8" s="33" t="s">
        <v>5</v>
      </c>
      <c r="C8" s="34" t="s">
        <v>6</v>
      </c>
      <c r="D8" s="33" t="s">
        <v>7</v>
      </c>
      <c r="E8" s="33" t="s">
        <v>8</v>
      </c>
      <c r="F8" s="19" t="s">
        <v>9</v>
      </c>
      <c r="G8" s="35" t="s">
        <v>10</v>
      </c>
      <c r="H8" s="36" t="s">
        <v>11</v>
      </c>
      <c r="I8" s="37"/>
      <c r="J8" s="38"/>
      <c r="K8" s="37"/>
      <c r="L8" s="37"/>
      <c r="M8" s="39" t="s">
        <v>12</v>
      </c>
      <c r="N8" s="33" t="s">
        <v>13</v>
      </c>
    </row>
    <row r="9" spans="1:18" s="32" customFormat="1" ht="12.75" x14ac:dyDescent="0.2">
      <c r="A9" s="24"/>
      <c r="B9" s="40"/>
      <c r="C9" s="1"/>
      <c r="D9" s="33" t="s">
        <v>14</v>
      </c>
      <c r="E9" s="33"/>
      <c r="F9" s="41"/>
      <c r="H9" s="34"/>
      <c r="I9" s="33"/>
      <c r="J9" s="42"/>
      <c r="K9" s="33"/>
      <c r="L9" s="33"/>
      <c r="M9" s="37"/>
      <c r="N9" s="37"/>
    </row>
    <row r="10" spans="1:18" s="1" customFormat="1" ht="15" customHeight="1" x14ac:dyDescent="0.2">
      <c r="A10" s="12"/>
      <c r="B10" s="43">
        <v>1</v>
      </c>
      <c r="C10" s="44" t="s">
        <v>15</v>
      </c>
      <c r="D10" s="45">
        <v>2001</v>
      </c>
      <c r="E10" s="46" t="s">
        <v>16</v>
      </c>
      <c r="F10" s="47" t="s">
        <v>17</v>
      </c>
      <c r="G10" s="48" t="s">
        <v>18</v>
      </c>
      <c r="H10" s="46"/>
      <c r="I10" s="49">
        <f>[1]Скак.мс!O85</f>
        <v>15.299999999999999</v>
      </c>
      <c r="J10" s="49">
        <f>'[1]Обруч мс'!O85</f>
        <v>15.650000000000004</v>
      </c>
      <c r="K10" s="49">
        <f>'[1]Мяч мс'!O85</f>
        <v>14.8</v>
      </c>
      <c r="L10" s="49">
        <f>'[1]Лента мс'!O85</f>
        <v>14.399999999999999</v>
      </c>
      <c r="M10" s="49">
        <f t="shared" ref="M10:M73" si="0">SUM(I10:L10)</f>
        <v>60.15</v>
      </c>
      <c r="N10" s="50" t="s">
        <v>19</v>
      </c>
    </row>
    <row r="11" spans="1:18" s="1" customFormat="1" ht="15" customHeight="1" x14ac:dyDescent="0.2">
      <c r="A11" s="12"/>
      <c r="B11" s="43">
        <v>2</v>
      </c>
      <c r="C11" s="44" t="s">
        <v>20</v>
      </c>
      <c r="D11" s="45">
        <v>2002</v>
      </c>
      <c r="E11" s="46" t="s">
        <v>16</v>
      </c>
      <c r="F11" s="47" t="s">
        <v>17</v>
      </c>
      <c r="G11" s="48" t="s">
        <v>18</v>
      </c>
      <c r="H11" s="46"/>
      <c r="I11" s="49">
        <f>[1]Скак.мс!O84</f>
        <v>14.75</v>
      </c>
      <c r="J11" s="49">
        <f>'[1]Обруч мс'!O84</f>
        <v>13.850000000000001</v>
      </c>
      <c r="K11" s="49">
        <f>'[1]Мяч мс'!O84</f>
        <v>14.9</v>
      </c>
      <c r="L11" s="49">
        <f>'[1]Лента мс'!O84</f>
        <v>14.600000000000001</v>
      </c>
      <c r="M11" s="49">
        <f t="shared" si="0"/>
        <v>58.1</v>
      </c>
      <c r="N11" s="51" t="s">
        <v>21</v>
      </c>
    </row>
    <row r="12" spans="1:18" s="1" customFormat="1" ht="15" customHeight="1" x14ac:dyDescent="0.2">
      <c r="A12" s="12"/>
      <c r="B12" s="43">
        <v>3</v>
      </c>
      <c r="C12" s="44" t="s">
        <v>22</v>
      </c>
      <c r="D12" s="45">
        <v>2002</v>
      </c>
      <c r="E12" s="46" t="s">
        <v>16</v>
      </c>
      <c r="F12" s="47" t="s">
        <v>17</v>
      </c>
      <c r="G12" s="48" t="s">
        <v>18</v>
      </c>
      <c r="H12" s="52"/>
      <c r="I12" s="49">
        <f>[1]Скак.мс!O81</f>
        <v>14.400000000000002</v>
      </c>
      <c r="J12" s="49">
        <f>'[1]Обруч мс'!O81</f>
        <v>14.75</v>
      </c>
      <c r="K12" s="49">
        <f>'[1]Мяч мс'!O81</f>
        <v>15.049999999999997</v>
      </c>
      <c r="L12" s="49">
        <f>'[1]Лента мс'!O81</f>
        <v>13.600000000000001</v>
      </c>
      <c r="M12" s="49">
        <f t="shared" si="0"/>
        <v>57.800000000000004</v>
      </c>
      <c r="N12" s="51" t="s">
        <v>21</v>
      </c>
    </row>
    <row r="13" spans="1:18" s="1" customFormat="1" ht="15" customHeight="1" x14ac:dyDescent="0.2">
      <c r="A13" s="12"/>
      <c r="B13" s="43">
        <v>4</v>
      </c>
      <c r="C13" s="44" t="s">
        <v>23</v>
      </c>
      <c r="D13" s="45">
        <v>2003</v>
      </c>
      <c r="E13" s="46" t="s">
        <v>16</v>
      </c>
      <c r="F13" s="47" t="s">
        <v>17</v>
      </c>
      <c r="G13" s="48" t="s">
        <v>18</v>
      </c>
      <c r="H13" s="46"/>
      <c r="I13" s="49">
        <f>[1]Скак.мс!O83</f>
        <v>14.850000000000001</v>
      </c>
      <c r="J13" s="49">
        <f>'[1]Обруч мс'!O83</f>
        <v>14.05</v>
      </c>
      <c r="K13" s="49">
        <f>'[1]Мяч мс'!O83</f>
        <v>14.899999999999999</v>
      </c>
      <c r="L13" s="49">
        <f>'[1]Лента мс'!O83</f>
        <v>13.600000000000001</v>
      </c>
      <c r="M13" s="49">
        <f t="shared" si="0"/>
        <v>57.4</v>
      </c>
      <c r="N13" s="50" t="s">
        <v>24</v>
      </c>
    </row>
    <row r="14" spans="1:18" s="1" customFormat="1" ht="15" customHeight="1" x14ac:dyDescent="0.2">
      <c r="A14" s="12"/>
      <c r="B14" s="43">
        <v>5</v>
      </c>
      <c r="C14" s="53" t="s">
        <v>25</v>
      </c>
      <c r="D14" s="54">
        <v>2003</v>
      </c>
      <c r="E14" s="55" t="s">
        <v>26</v>
      </c>
      <c r="F14" s="56" t="s">
        <v>27</v>
      </c>
      <c r="G14" s="57" t="s">
        <v>28</v>
      </c>
      <c r="H14" s="58"/>
      <c r="I14" s="59">
        <f>[1]Скак.мс!O49</f>
        <v>14.2</v>
      </c>
      <c r="J14" s="59">
        <f>'[1]Обруч мс'!O49</f>
        <v>14.149999999999997</v>
      </c>
      <c r="K14" s="59">
        <f>'[1]Мяч мс'!O49</f>
        <v>14.8</v>
      </c>
      <c r="L14" s="59">
        <f>'[1]Лента мс'!O49</f>
        <v>13.799999999999999</v>
      </c>
      <c r="M14" s="59">
        <f t="shared" si="0"/>
        <v>56.949999999999989</v>
      </c>
      <c r="N14" s="60" t="s">
        <v>29</v>
      </c>
    </row>
    <row r="15" spans="1:18" s="1" customFormat="1" ht="15" customHeight="1" x14ac:dyDescent="0.2">
      <c r="A15" s="12"/>
      <c r="B15" s="43">
        <v>6</v>
      </c>
      <c r="C15" s="53" t="s">
        <v>30</v>
      </c>
      <c r="D15" s="54">
        <v>2002</v>
      </c>
      <c r="E15" s="55" t="s">
        <v>26</v>
      </c>
      <c r="F15" s="56" t="s">
        <v>27</v>
      </c>
      <c r="G15" s="57" t="s">
        <v>28</v>
      </c>
      <c r="H15" s="58"/>
      <c r="I15" s="59">
        <f>[1]Скак.мс!O50</f>
        <v>14.55</v>
      </c>
      <c r="J15" s="59">
        <f>'[1]Обруч мс'!O50</f>
        <v>13.85</v>
      </c>
      <c r="K15" s="59">
        <f>'[1]Мяч мс'!O50</f>
        <v>14.2</v>
      </c>
      <c r="L15" s="59">
        <f>'[1]Лента мс'!O50</f>
        <v>14.100000000000001</v>
      </c>
      <c r="M15" s="59">
        <f t="shared" si="0"/>
        <v>56.699999999999996</v>
      </c>
      <c r="N15" s="60" t="s">
        <v>31</v>
      </c>
    </row>
    <row r="16" spans="1:18" s="1" customFormat="1" ht="15" customHeight="1" x14ac:dyDescent="0.2">
      <c r="A16" s="12"/>
      <c r="B16" s="43">
        <v>7</v>
      </c>
      <c r="C16" s="53" t="s">
        <v>32</v>
      </c>
      <c r="D16" s="54">
        <v>2003</v>
      </c>
      <c r="E16" s="55" t="s">
        <v>26</v>
      </c>
      <c r="F16" s="56" t="s">
        <v>27</v>
      </c>
      <c r="G16" s="57" t="s">
        <v>28</v>
      </c>
      <c r="H16" s="58"/>
      <c r="I16" s="59">
        <f>[1]Скак.мс!O48</f>
        <v>13.749999999999996</v>
      </c>
      <c r="J16" s="59">
        <f>'[1]Обруч мс'!O48</f>
        <v>13.949999999999998</v>
      </c>
      <c r="K16" s="59">
        <f>'[1]Мяч мс'!O48</f>
        <v>14.799999999999999</v>
      </c>
      <c r="L16" s="59">
        <f>'[1]Лента мс'!O48</f>
        <v>13.750000000000004</v>
      </c>
      <c r="M16" s="59">
        <f t="shared" si="0"/>
        <v>56.25</v>
      </c>
      <c r="N16" s="60" t="s">
        <v>29</v>
      </c>
    </row>
    <row r="17" spans="1:14" s="62" customFormat="1" ht="15" customHeight="1" x14ac:dyDescent="0.2">
      <c r="A17" s="61"/>
      <c r="B17" s="43">
        <v>8</v>
      </c>
      <c r="C17" s="44" t="s">
        <v>33</v>
      </c>
      <c r="D17" s="45">
        <v>2003</v>
      </c>
      <c r="E17" s="46" t="s">
        <v>16</v>
      </c>
      <c r="F17" s="47" t="s">
        <v>17</v>
      </c>
      <c r="G17" s="48" t="s">
        <v>18</v>
      </c>
      <c r="H17" s="46"/>
      <c r="I17" s="49">
        <f>[1]Скак.мс!O82</f>
        <v>14.199999999999996</v>
      </c>
      <c r="J17" s="49">
        <f>'[1]Обруч мс'!O82</f>
        <v>14.15</v>
      </c>
      <c r="K17" s="49">
        <f>'[1]Мяч мс'!O82</f>
        <v>13.849999999999994</v>
      </c>
      <c r="L17" s="49">
        <f>'[1]Лента мс'!O82</f>
        <v>13.05</v>
      </c>
      <c r="M17" s="49">
        <f t="shared" si="0"/>
        <v>55.249999999999986</v>
      </c>
      <c r="N17" s="50" t="s">
        <v>34</v>
      </c>
    </row>
    <row r="18" spans="1:14" s="1" customFormat="1" ht="15" customHeight="1" x14ac:dyDescent="0.2">
      <c r="A18" s="12"/>
      <c r="B18" s="43">
        <v>9</v>
      </c>
      <c r="C18" s="53" t="s">
        <v>35</v>
      </c>
      <c r="D18" s="54">
        <v>2001</v>
      </c>
      <c r="E18" s="55" t="s">
        <v>26</v>
      </c>
      <c r="F18" s="56" t="s">
        <v>36</v>
      </c>
      <c r="G18" s="63" t="s">
        <v>37</v>
      </c>
      <c r="H18" s="58" t="s">
        <v>38</v>
      </c>
      <c r="I18" s="59">
        <f>[1]Скак.мс!O74</f>
        <v>13.45</v>
      </c>
      <c r="J18" s="59">
        <f>'[1]Обруч мс'!O74</f>
        <v>14.150000000000002</v>
      </c>
      <c r="K18" s="59">
        <f>'[1]Мяч мс'!O74</f>
        <v>14.150000000000002</v>
      </c>
      <c r="L18" s="59">
        <f>'[1]Лента мс'!O74</f>
        <v>12.100000000000001</v>
      </c>
      <c r="M18" s="59">
        <f t="shared" si="0"/>
        <v>53.85</v>
      </c>
      <c r="N18" s="60" t="s">
        <v>39</v>
      </c>
    </row>
    <row r="19" spans="1:14" s="1" customFormat="1" ht="15" customHeight="1" x14ac:dyDescent="0.2">
      <c r="A19" s="12"/>
      <c r="B19" s="43">
        <v>10</v>
      </c>
      <c r="C19" s="53" t="s">
        <v>40</v>
      </c>
      <c r="D19" s="54">
        <v>2001</v>
      </c>
      <c r="E19" s="55" t="s">
        <v>26</v>
      </c>
      <c r="F19" s="56" t="s">
        <v>36</v>
      </c>
      <c r="G19" s="63" t="s">
        <v>37</v>
      </c>
      <c r="H19" s="58" t="s">
        <v>38</v>
      </c>
      <c r="I19" s="59">
        <f>[1]Скак.мс!O73</f>
        <v>12.999999999999996</v>
      </c>
      <c r="J19" s="59">
        <f>'[1]Обруч мс'!O73</f>
        <v>12.850000000000001</v>
      </c>
      <c r="K19" s="59">
        <f>'[1]Мяч мс'!O73</f>
        <v>14.150000000000002</v>
      </c>
      <c r="L19" s="59">
        <f>'[1]Лента мс'!O73</f>
        <v>12.999999999999998</v>
      </c>
      <c r="M19" s="59">
        <f t="shared" si="0"/>
        <v>53</v>
      </c>
      <c r="N19" s="60" t="s">
        <v>39</v>
      </c>
    </row>
    <row r="20" spans="1:14" s="1" customFormat="1" ht="15" customHeight="1" x14ac:dyDescent="0.2">
      <c r="A20" s="12"/>
      <c r="B20" s="43">
        <v>11</v>
      </c>
      <c r="C20" s="44" t="s">
        <v>41</v>
      </c>
      <c r="D20" s="45">
        <v>2002</v>
      </c>
      <c r="E20" s="46" t="s">
        <v>16</v>
      </c>
      <c r="F20" s="47" t="s">
        <v>17</v>
      </c>
      <c r="G20" s="48" t="s">
        <v>18</v>
      </c>
      <c r="H20" s="52"/>
      <c r="I20" s="49">
        <f>[1]Скак.мс!O80</f>
        <v>12.799999999999999</v>
      </c>
      <c r="J20" s="49">
        <f>'[1]Обруч мс'!O80</f>
        <v>14.4</v>
      </c>
      <c r="K20" s="49">
        <f>'[1]Мяч мс'!O80</f>
        <v>13.6</v>
      </c>
      <c r="L20" s="49">
        <f>'[1]Лента мс'!O80</f>
        <v>11.65</v>
      </c>
      <c r="M20" s="49">
        <f t="shared" si="0"/>
        <v>52.449999999999996</v>
      </c>
      <c r="N20" s="51" t="s">
        <v>21</v>
      </c>
    </row>
    <row r="21" spans="1:14" s="1" customFormat="1" ht="15" customHeight="1" x14ac:dyDescent="0.2">
      <c r="A21" s="12"/>
      <c r="B21" s="43">
        <v>12</v>
      </c>
      <c r="C21" s="53" t="s">
        <v>42</v>
      </c>
      <c r="D21" s="54">
        <v>2002</v>
      </c>
      <c r="E21" s="55" t="s">
        <v>26</v>
      </c>
      <c r="F21" s="56" t="s">
        <v>43</v>
      </c>
      <c r="G21" s="57" t="s">
        <v>28</v>
      </c>
      <c r="H21" s="64"/>
      <c r="I21" s="59">
        <f>[1]Скак.мс!O33</f>
        <v>12.849999999999998</v>
      </c>
      <c r="J21" s="59">
        <f>'[1]Обруч мс'!O33</f>
        <v>13.35</v>
      </c>
      <c r="K21" s="59">
        <f>'[1]Мяч мс'!O33</f>
        <v>12.950000000000001</v>
      </c>
      <c r="L21" s="59">
        <f>'[1]Лента мс'!O33</f>
        <v>13</v>
      </c>
      <c r="M21" s="59">
        <f t="shared" si="0"/>
        <v>52.15</v>
      </c>
      <c r="N21" s="60" t="s">
        <v>44</v>
      </c>
    </row>
    <row r="22" spans="1:14" s="1" customFormat="1" ht="15" customHeight="1" x14ac:dyDescent="0.2">
      <c r="A22" s="12"/>
      <c r="B22" s="43">
        <v>13</v>
      </c>
      <c r="C22" s="53" t="s">
        <v>45</v>
      </c>
      <c r="D22" s="54">
        <v>2001</v>
      </c>
      <c r="E22" s="55" t="s">
        <v>26</v>
      </c>
      <c r="F22" s="56" t="s">
        <v>27</v>
      </c>
      <c r="G22" s="57" t="s">
        <v>28</v>
      </c>
      <c r="H22" s="58"/>
      <c r="I22" s="59">
        <f>[1]Скак.мс!O47</f>
        <v>13.65</v>
      </c>
      <c r="J22" s="59">
        <f>'[1]Обруч мс'!O47</f>
        <v>12.15</v>
      </c>
      <c r="K22" s="59">
        <f>'[1]Мяч мс'!O47</f>
        <v>13.399999999999999</v>
      </c>
      <c r="L22" s="59">
        <f>'[1]Лента мс'!O47</f>
        <v>12.6</v>
      </c>
      <c r="M22" s="59">
        <f t="shared" si="0"/>
        <v>51.800000000000004</v>
      </c>
      <c r="N22" s="60" t="s">
        <v>29</v>
      </c>
    </row>
    <row r="23" spans="1:14" ht="15" customHeight="1" x14ac:dyDescent="0.25">
      <c r="B23" s="43">
        <v>14</v>
      </c>
      <c r="C23" s="53" t="s">
        <v>46</v>
      </c>
      <c r="D23" s="54">
        <v>2001</v>
      </c>
      <c r="E23" s="55" t="s">
        <v>26</v>
      </c>
      <c r="F23" s="56" t="s">
        <v>47</v>
      </c>
      <c r="G23" s="57" t="s">
        <v>18</v>
      </c>
      <c r="H23" s="55"/>
      <c r="I23" s="59">
        <f>[1]Скак.мс!O56</f>
        <v>12.7</v>
      </c>
      <c r="J23" s="59">
        <f>'[1]Обруч мс'!O56</f>
        <v>12.6</v>
      </c>
      <c r="K23" s="59">
        <f>'[1]Мяч мс'!O56</f>
        <v>13.400000000000002</v>
      </c>
      <c r="L23" s="59">
        <f>'[1]Лента мс'!O56</f>
        <v>12.7</v>
      </c>
      <c r="M23" s="59">
        <f t="shared" si="0"/>
        <v>51.400000000000006</v>
      </c>
      <c r="N23" s="60" t="s">
        <v>48</v>
      </c>
    </row>
    <row r="24" spans="1:14" ht="15" customHeight="1" x14ac:dyDescent="0.25">
      <c r="B24" s="43">
        <v>15</v>
      </c>
      <c r="C24" s="53" t="s">
        <v>49</v>
      </c>
      <c r="D24" s="54">
        <v>2002</v>
      </c>
      <c r="E24" s="55" t="s">
        <v>26</v>
      </c>
      <c r="F24" s="56" t="s">
        <v>27</v>
      </c>
      <c r="G24" s="57" t="s">
        <v>28</v>
      </c>
      <c r="H24" s="65"/>
      <c r="I24" s="59">
        <f>[1]Скак.мс!O45</f>
        <v>13.3</v>
      </c>
      <c r="J24" s="59">
        <f>'[1]Обруч мс'!O45</f>
        <v>11.849999999999998</v>
      </c>
      <c r="K24" s="59">
        <f>'[1]Мяч мс'!O45</f>
        <v>12.149999999999999</v>
      </c>
      <c r="L24" s="59">
        <f>'[1]Лента мс'!O45</f>
        <v>13.85</v>
      </c>
      <c r="M24" s="59">
        <f t="shared" si="0"/>
        <v>51.15</v>
      </c>
      <c r="N24" s="60" t="s">
        <v>29</v>
      </c>
    </row>
    <row r="25" spans="1:14" ht="15" customHeight="1" x14ac:dyDescent="0.25">
      <c r="B25" s="43">
        <v>16</v>
      </c>
      <c r="C25" s="44" t="s">
        <v>50</v>
      </c>
      <c r="D25" s="45">
        <v>2002</v>
      </c>
      <c r="E25" s="46" t="s">
        <v>16</v>
      </c>
      <c r="F25" s="47" t="s">
        <v>51</v>
      </c>
      <c r="G25" s="48" t="s">
        <v>18</v>
      </c>
      <c r="H25" s="52"/>
      <c r="I25" s="49">
        <f>[1]Скак.мс!O79</f>
        <v>13.5</v>
      </c>
      <c r="J25" s="49">
        <f>'[1]Обруч мс'!O79</f>
        <v>11.599999999999998</v>
      </c>
      <c r="K25" s="49">
        <f>'[1]Мяч мс'!O79</f>
        <v>12.95</v>
      </c>
      <c r="L25" s="49">
        <f>'[1]Лента мс'!O79</f>
        <v>12.149999999999999</v>
      </c>
      <c r="M25" s="49">
        <f t="shared" si="0"/>
        <v>50.199999999999996</v>
      </c>
      <c r="N25" s="51" t="s">
        <v>21</v>
      </c>
    </row>
    <row r="26" spans="1:14" ht="15" customHeight="1" x14ac:dyDescent="0.25">
      <c r="B26" s="43">
        <v>17</v>
      </c>
      <c r="C26" s="53" t="s">
        <v>52</v>
      </c>
      <c r="D26" s="54">
        <v>2002</v>
      </c>
      <c r="E26" s="55" t="s">
        <v>16</v>
      </c>
      <c r="F26" s="56" t="s">
        <v>51</v>
      </c>
      <c r="G26" s="57" t="s">
        <v>18</v>
      </c>
      <c r="H26" s="58"/>
      <c r="I26" s="59">
        <f>[1]Скак.мс!O148</f>
        <v>11.250000000000002</v>
      </c>
      <c r="J26" s="59">
        <f>'[1]Обруч мс'!O148</f>
        <v>14.45</v>
      </c>
      <c r="K26" s="59">
        <f>'[1]Мяч мс'!O148</f>
        <v>12.550000000000002</v>
      </c>
      <c r="L26" s="59">
        <f>'[1]Лента мс'!O148</f>
        <v>11.85</v>
      </c>
      <c r="M26" s="59">
        <f t="shared" si="0"/>
        <v>50.100000000000009</v>
      </c>
      <c r="N26" s="60" t="s">
        <v>53</v>
      </c>
    </row>
    <row r="27" spans="1:14" ht="15" customHeight="1" x14ac:dyDescent="0.25">
      <c r="B27" s="43">
        <v>18</v>
      </c>
      <c r="C27" s="53" t="s">
        <v>54</v>
      </c>
      <c r="D27" s="54">
        <v>2002</v>
      </c>
      <c r="E27" s="55" t="s">
        <v>26</v>
      </c>
      <c r="F27" s="56" t="s">
        <v>43</v>
      </c>
      <c r="G27" s="57" t="s">
        <v>28</v>
      </c>
      <c r="H27" s="64"/>
      <c r="I27" s="59">
        <f>[1]Скак.мс!O31</f>
        <v>12.75</v>
      </c>
      <c r="J27" s="59">
        <f>'[1]Обруч мс'!O31</f>
        <v>11.449999999999998</v>
      </c>
      <c r="K27" s="59">
        <f>'[1]Мяч мс'!O31</f>
        <v>13.500000000000002</v>
      </c>
      <c r="L27" s="59">
        <f>'[1]Лента мс'!O31</f>
        <v>12.35</v>
      </c>
      <c r="M27" s="59">
        <f t="shared" si="0"/>
        <v>50.05</v>
      </c>
      <c r="N27" s="66" t="s">
        <v>29</v>
      </c>
    </row>
    <row r="28" spans="1:14" ht="15" customHeight="1" x14ac:dyDescent="0.25">
      <c r="B28" s="43">
        <v>19</v>
      </c>
      <c r="C28" s="53" t="s">
        <v>55</v>
      </c>
      <c r="D28" s="54">
        <v>2002</v>
      </c>
      <c r="E28" s="55" t="s">
        <v>26</v>
      </c>
      <c r="F28" s="56" t="s">
        <v>56</v>
      </c>
      <c r="G28" s="67" t="s">
        <v>57</v>
      </c>
      <c r="H28" s="68" t="s">
        <v>38</v>
      </c>
      <c r="I28" s="59">
        <f>[1]Скак.мс!O26</f>
        <v>12.649999999999999</v>
      </c>
      <c r="J28" s="59">
        <f>'[1]Обруч мс'!O26</f>
        <v>12.55</v>
      </c>
      <c r="K28" s="59">
        <f>'[1]Мяч мс'!O26</f>
        <v>12.75</v>
      </c>
      <c r="L28" s="59">
        <f>'[1]Лента мс'!O26</f>
        <v>12.049999999999999</v>
      </c>
      <c r="M28" s="59">
        <f t="shared" si="0"/>
        <v>50</v>
      </c>
      <c r="N28" s="69" t="s">
        <v>58</v>
      </c>
    </row>
    <row r="29" spans="1:14" s="32" customFormat="1" ht="15" customHeight="1" x14ac:dyDescent="0.2">
      <c r="A29" s="70"/>
      <c r="B29" s="43">
        <v>20</v>
      </c>
      <c r="C29" s="53" t="s">
        <v>59</v>
      </c>
      <c r="D29" s="54">
        <v>2001</v>
      </c>
      <c r="E29" s="55" t="s">
        <v>26</v>
      </c>
      <c r="F29" s="56" t="s">
        <v>27</v>
      </c>
      <c r="G29" s="57" t="s">
        <v>28</v>
      </c>
      <c r="H29" s="58"/>
      <c r="I29" s="59">
        <f>[1]Скак.мс!O46</f>
        <v>12.8</v>
      </c>
      <c r="J29" s="59">
        <f>'[1]Обруч мс'!O46</f>
        <v>11.9</v>
      </c>
      <c r="K29" s="59">
        <f>'[1]Мяч мс'!O46</f>
        <v>12.600000000000001</v>
      </c>
      <c r="L29" s="59">
        <f>'[1]Лента мс'!O46</f>
        <v>12.55</v>
      </c>
      <c r="M29" s="59">
        <f t="shared" si="0"/>
        <v>49.850000000000009</v>
      </c>
      <c r="N29" s="60" t="s">
        <v>60</v>
      </c>
    </row>
    <row r="30" spans="1:14" ht="15" customHeight="1" x14ac:dyDescent="0.25">
      <c r="B30" s="43">
        <v>21</v>
      </c>
      <c r="C30" s="53" t="s">
        <v>61</v>
      </c>
      <c r="D30" s="54">
        <v>2001</v>
      </c>
      <c r="E30" s="55" t="s">
        <v>26</v>
      </c>
      <c r="F30" s="56" t="s">
        <v>47</v>
      </c>
      <c r="G30" s="57" t="s">
        <v>18</v>
      </c>
      <c r="H30" s="55"/>
      <c r="I30" s="59">
        <f>[1]Скак.мс!O55</f>
        <v>11.700000000000003</v>
      </c>
      <c r="J30" s="59">
        <f>'[1]Обруч мс'!O55</f>
        <v>12.149999999999999</v>
      </c>
      <c r="K30" s="59">
        <f>'[1]Мяч мс'!O55</f>
        <v>13.799999999999999</v>
      </c>
      <c r="L30" s="59">
        <f>'[1]Лента мс'!O55</f>
        <v>11.95</v>
      </c>
      <c r="M30" s="59">
        <f t="shared" si="0"/>
        <v>49.599999999999994</v>
      </c>
      <c r="N30" s="60" t="s">
        <v>62</v>
      </c>
    </row>
    <row r="31" spans="1:14" ht="15" customHeight="1" x14ac:dyDescent="0.25">
      <c r="B31" s="43">
        <v>22</v>
      </c>
      <c r="C31" s="53" t="s">
        <v>63</v>
      </c>
      <c r="D31" s="54">
        <v>2002</v>
      </c>
      <c r="E31" s="55" t="s">
        <v>16</v>
      </c>
      <c r="F31" s="56" t="s">
        <v>47</v>
      </c>
      <c r="G31" s="57" t="s">
        <v>18</v>
      </c>
      <c r="H31" s="55"/>
      <c r="I31" s="59">
        <f>[1]Скак.мс!O54</f>
        <v>12.649999999999999</v>
      </c>
      <c r="J31" s="59">
        <f>'[1]Обруч мс'!O54</f>
        <v>12.549999999999999</v>
      </c>
      <c r="K31" s="59">
        <f>'[1]Мяч мс'!O54</f>
        <v>12.300000000000002</v>
      </c>
      <c r="L31" s="59">
        <f>'[1]Лента мс'!O54</f>
        <v>11.85</v>
      </c>
      <c r="M31" s="59">
        <f t="shared" si="0"/>
        <v>49.35</v>
      </c>
      <c r="N31" s="60" t="s">
        <v>64</v>
      </c>
    </row>
    <row r="32" spans="1:14" ht="15" customHeight="1" x14ac:dyDescent="0.25">
      <c r="B32" s="43">
        <v>23</v>
      </c>
      <c r="C32" s="44" t="s">
        <v>65</v>
      </c>
      <c r="D32" s="45">
        <v>2003</v>
      </c>
      <c r="E32" s="46" t="s">
        <v>16</v>
      </c>
      <c r="F32" s="47" t="s">
        <v>51</v>
      </c>
      <c r="G32" s="48" t="s">
        <v>18</v>
      </c>
      <c r="H32" s="52"/>
      <c r="I32" s="49">
        <f>[1]Скак.мс!O78</f>
        <v>12.5</v>
      </c>
      <c r="J32" s="49">
        <f>'[1]Обруч мс'!O78</f>
        <v>13.9</v>
      </c>
      <c r="K32" s="49">
        <f>'[1]Мяч мс'!O78</f>
        <v>12.999999999999998</v>
      </c>
      <c r="L32" s="49">
        <f>'[1]Лента мс'!O78</f>
        <v>9.5500000000000007</v>
      </c>
      <c r="M32" s="49">
        <f t="shared" si="0"/>
        <v>48.95</v>
      </c>
      <c r="N32" s="51" t="s">
        <v>21</v>
      </c>
    </row>
    <row r="33" spans="2:14" ht="15" customHeight="1" x14ac:dyDescent="0.25">
      <c r="B33" s="43">
        <v>24</v>
      </c>
      <c r="C33" s="53" t="s">
        <v>66</v>
      </c>
      <c r="D33" s="54">
        <v>2003</v>
      </c>
      <c r="E33" s="55" t="s">
        <v>26</v>
      </c>
      <c r="F33" s="56" t="s">
        <v>67</v>
      </c>
      <c r="G33" s="57" t="s">
        <v>68</v>
      </c>
      <c r="H33" s="58" t="s">
        <v>69</v>
      </c>
      <c r="I33" s="59">
        <f>[1]Скак.мс!O137</f>
        <v>11.850000000000001</v>
      </c>
      <c r="J33" s="59">
        <f>'[1]Обруч мс'!O137</f>
        <v>12.400000000000002</v>
      </c>
      <c r="K33" s="59">
        <f>'[1]Мяч мс'!O137</f>
        <v>12.5</v>
      </c>
      <c r="L33" s="59">
        <f>'[1]Лента мс'!O137</f>
        <v>12.149999999999999</v>
      </c>
      <c r="M33" s="59">
        <f t="shared" si="0"/>
        <v>48.9</v>
      </c>
      <c r="N33" s="60" t="s">
        <v>70</v>
      </c>
    </row>
    <row r="34" spans="2:14" ht="15" customHeight="1" x14ac:dyDescent="0.25">
      <c r="B34" s="43">
        <v>25</v>
      </c>
      <c r="C34" s="53" t="s">
        <v>71</v>
      </c>
      <c r="D34" s="54">
        <v>2002</v>
      </c>
      <c r="E34" s="55" t="s">
        <v>26</v>
      </c>
      <c r="F34" s="56" t="s">
        <v>72</v>
      </c>
      <c r="G34" s="71" t="s">
        <v>73</v>
      </c>
      <c r="H34" s="58" t="s">
        <v>74</v>
      </c>
      <c r="I34" s="59">
        <f>[1]Скак.мс!O68</f>
        <v>12.400000000000002</v>
      </c>
      <c r="J34" s="59">
        <f>'[1]Обруч мс'!O68</f>
        <v>11.45</v>
      </c>
      <c r="K34" s="59">
        <f>'[1]Мяч мс'!O68</f>
        <v>12.55</v>
      </c>
      <c r="L34" s="59">
        <f>'[1]Лента мс'!O68</f>
        <v>12.299999999999999</v>
      </c>
      <c r="M34" s="59">
        <f t="shared" si="0"/>
        <v>48.7</v>
      </c>
      <c r="N34" s="60" t="s">
        <v>75</v>
      </c>
    </row>
    <row r="35" spans="2:14" ht="15" customHeight="1" x14ac:dyDescent="0.25">
      <c r="B35" s="43">
        <v>26</v>
      </c>
      <c r="C35" s="53" t="s">
        <v>76</v>
      </c>
      <c r="D35" s="54">
        <v>2002</v>
      </c>
      <c r="E35" s="55" t="s">
        <v>26</v>
      </c>
      <c r="F35" s="56" t="s">
        <v>72</v>
      </c>
      <c r="G35" s="57" t="s">
        <v>77</v>
      </c>
      <c r="H35" s="58" t="s">
        <v>78</v>
      </c>
      <c r="I35" s="59">
        <f>[1]Скак.мс!O118</f>
        <v>12.3</v>
      </c>
      <c r="J35" s="59">
        <f>'[1]Обруч мс'!O118</f>
        <v>11.799999999999999</v>
      </c>
      <c r="K35" s="59">
        <f>'[1]Мяч мс'!O118</f>
        <v>12.65</v>
      </c>
      <c r="L35" s="59">
        <f>'[1]Лента мс'!O118</f>
        <v>11.85</v>
      </c>
      <c r="M35" s="59">
        <f t="shared" si="0"/>
        <v>48.6</v>
      </c>
      <c r="N35" s="60" t="s">
        <v>79</v>
      </c>
    </row>
    <row r="36" spans="2:14" ht="15" customHeight="1" x14ac:dyDescent="0.25">
      <c r="B36" s="43">
        <v>27</v>
      </c>
      <c r="C36" s="53" t="s">
        <v>80</v>
      </c>
      <c r="D36" s="54">
        <v>2003</v>
      </c>
      <c r="E36" s="55" t="s">
        <v>26</v>
      </c>
      <c r="F36" s="56" t="s">
        <v>43</v>
      </c>
      <c r="G36" s="57" t="s">
        <v>28</v>
      </c>
      <c r="H36" s="64"/>
      <c r="I36" s="59">
        <f>[1]Скак.мс!O30</f>
        <v>12.35</v>
      </c>
      <c r="J36" s="59">
        <f>'[1]Обруч мс'!O30</f>
        <v>12.350000000000005</v>
      </c>
      <c r="K36" s="59">
        <f>'[1]Мяч мс'!O30</f>
        <v>10.899999999999999</v>
      </c>
      <c r="L36" s="59">
        <f>'[1]Лента мс'!O30</f>
        <v>12.600000000000001</v>
      </c>
      <c r="M36" s="59">
        <f t="shared" si="0"/>
        <v>48.2</v>
      </c>
      <c r="N36" s="66" t="s">
        <v>81</v>
      </c>
    </row>
    <row r="37" spans="2:14" ht="15" customHeight="1" x14ac:dyDescent="0.25">
      <c r="B37" s="43">
        <v>28</v>
      </c>
      <c r="C37" s="53" t="s">
        <v>82</v>
      </c>
      <c r="D37" s="54">
        <v>2002</v>
      </c>
      <c r="E37" s="55" t="s">
        <v>26</v>
      </c>
      <c r="F37" s="56" t="s">
        <v>72</v>
      </c>
      <c r="G37" s="57" t="s">
        <v>77</v>
      </c>
      <c r="H37" s="58" t="s">
        <v>78</v>
      </c>
      <c r="I37" s="59">
        <f>[1]Скак.мс!O119</f>
        <v>10.65</v>
      </c>
      <c r="J37" s="59">
        <f>'[1]Обруч мс'!O119</f>
        <v>12.3</v>
      </c>
      <c r="K37" s="59">
        <f>'[1]Мяч мс'!O119</f>
        <v>13.049999999999997</v>
      </c>
      <c r="L37" s="59">
        <f>'[1]Лента мс'!O119</f>
        <v>12.149999999999999</v>
      </c>
      <c r="M37" s="59">
        <f t="shared" si="0"/>
        <v>48.15</v>
      </c>
      <c r="N37" s="60" t="s">
        <v>79</v>
      </c>
    </row>
    <row r="38" spans="2:14" ht="15" customHeight="1" x14ac:dyDescent="0.25">
      <c r="B38" s="43">
        <v>29</v>
      </c>
      <c r="C38" s="53" t="s">
        <v>83</v>
      </c>
      <c r="D38" s="54">
        <v>2003</v>
      </c>
      <c r="E38" s="55" t="s">
        <v>16</v>
      </c>
      <c r="F38" s="56" t="s">
        <v>56</v>
      </c>
      <c r="G38" s="67" t="s">
        <v>57</v>
      </c>
      <c r="H38" s="68" t="s">
        <v>38</v>
      </c>
      <c r="I38" s="59">
        <f>[1]Скак.мс!O24</f>
        <v>12.799999999999997</v>
      </c>
      <c r="J38" s="59">
        <f>'[1]Обруч мс'!O24</f>
        <v>11.599999999999998</v>
      </c>
      <c r="K38" s="59">
        <f>'[1]Мяч мс'!O24</f>
        <v>12.350000000000001</v>
      </c>
      <c r="L38" s="59">
        <f>'[1]Лента мс'!O24</f>
        <v>11.350000000000001</v>
      </c>
      <c r="M38" s="59">
        <f t="shared" si="0"/>
        <v>48.1</v>
      </c>
      <c r="N38" s="69" t="s">
        <v>58</v>
      </c>
    </row>
    <row r="39" spans="2:14" ht="15" customHeight="1" x14ac:dyDescent="0.25">
      <c r="B39" s="43">
        <v>30</v>
      </c>
      <c r="C39" s="44" t="s">
        <v>84</v>
      </c>
      <c r="D39" s="45">
        <v>2002</v>
      </c>
      <c r="E39" s="46" t="s">
        <v>16</v>
      </c>
      <c r="F39" s="47" t="s">
        <v>51</v>
      </c>
      <c r="G39" s="48" t="s">
        <v>18</v>
      </c>
      <c r="H39" s="52"/>
      <c r="I39" s="49">
        <f>[1]Скак.мс!O77</f>
        <v>11.15</v>
      </c>
      <c r="J39" s="49">
        <f>'[1]Обруч мс'!O77</f>
        <v>13.399999999999999</v>
      </c>
      <c r="K39" s="49">
        <f>'[1]Мяч мс'!O77</f>
        <v>12.649999999999999</v>
      </c>
      <c r="L39" s="49">
        <f>'[1]Лента мс'!O77</f>
        <v>10.850000000000001</v>
      </c>
      <c r="M39" s="49">
        <f t="shared" si="0"/>
        <v>48.05</v>
      </c>
      <c r="N39" s="51" t="s">
        <v>21</v>
      </c>
    </row>
    <row r="40" spans="2:14" ht="15" customHeight="1" x14ac:dyDescent="0.25">
      <c r="B40" s="43">
        <v>31</v>
      </c>
      <c r="C40" s="53" t="s">
        <v>85</v>
      </c>
      <c r="D40" s="54">
        <v>2001</v>
      </c>
      <c r="E40" s="55" t="s">
        <v>26</v>
      </c>
      <c r="F40" s="56" t="s">
        <v>86</v>
      </c>
      <c r="G40" s="63" t="s">
        <v>87</v>
      </c>
      <c r="H40" s="58"/>
      <c r="I40" s="59">
        <f>[1]Скак.мс!O130</f>
        <v>12.299999999999999</v>
      </c>
      <c r="J40" s="59">
        <f>'[1]Обруч мс'!O130</f>
        <v>11.350000000000001</v>
      </c>
      <c r="K40" s="59">
        <f>'[1]Мяч мс'!O130</f>
        <v>12.4</v>
      </c>
      <c r="L40" s="59">
        <f>'[1]Лента мс'!O130</f>
        <v>11.95</v>
      </c>
      <c r="M40" s="59">
        <f t="shared" si="0"/>
        <v>48</v>
      </c>
      <c r="N40" s="60" t="s">
        <v>88</v>
      </c>
    </row>
    <row r="41" spans="2:14" ht="15" customHeight="1" x14ac:dyDescent="0.25">
      <c r="B41" s="43">
        <v>32</v>
      </c>
      <c r="C41" s="53" t="s">
        <v>89</v>
      </c>
      <c r="D41" s="54">
        <v>2002</v>
      </c>
      <c r="E41" s="55" t="s">
        <v>26</v>
      </c>
      <c r="F41" s="56" t="s">
        <v>90</v>
      </c>
      <c r="G41" s="63" t="s">
        <v>91</v>
      </c>
      <c r="H41" s="55"/>
      <c r="I41" s="59">
        <f>[1]Скак.мс!O94</f>
        <v>11.7</v>
      </c>
      <c r="J41" s="59">
        <f>'[1]Обруч мс'!O94</f>
        <v>12.349999999999998</v>
      </c>
      <c r="K41" s="59">
        <f>'[1]Мяч мс'!O94</f>
        <v>11.95</v>
      </c>
      <c r="L41" s="59">
        <f>'[1]Лента мс'!O94</f>
        <v>11.950000000000001</v>
      </c>
      <c r="M41" s="59">
        <f t="shared" si="0"/>
        <v>47.95</v>
      </c>
      <c r="N41" s="72" t="s">
        <v>92</v>
      </c>
    </row>
    <row r="42" spans="2:14" ht="15" customHeight="1" x14ac:dyDescent="0.25">
      <c r="B42" s="43">
        <v>33</v>
      </c>
      <c r="C42" s="53" t="s">
        <v>93</v>
      </c>
      <c r="D42" s="54">
        <v>2002</v>
      </c>
      <c r="E42" s="55" t="s">
        <v>26</v>
      </c>
      <c r="F42" s="56" t="s">
        <v>36</v>
      </c>
      <c r="G42" s="63" t="s">
        <v>37</v>
      </c>
      <c r="H42" s="58" t="s">
        <v>38</v>
      </c>
      <c r="I42" s="59">
        <f>[1]Скак.мс!O72</f>
        <v>12.4</v>
      </c>
      <c r="J42" s="59">
        <f>'[1]Обруч мс'!O72</f>
        <v>11.600000000000001</v>
      </c>
      <c r="K42" s="59">
        <f>'[1]Мяч мс'!O72</f>
        <v>12.3</v>
      </c>
      <c r="L42" s="59">
        <f>'[1]Лента мс'!O72</f>
        <v>11.350000000000001</v>
      </c>
      <c r="M42" s="59">
        <f t="shared" si="0"/>
        <v>47.65</v>
      </c>
      <c r="N42" s="60" t="s">
        <v>94</v>
      </c>
    </row>
    <row r="43" spans="2:14" ht="15" customHeight="1" x14ac:dyDescent="0.25">
      <c r="B43" s="43">
        <v>34</v>
      </c>
      <c r="C43" s="53" t="s">
        <v>95</v>
      </c>
      <c r="D43" s="54">
        <v>2001</v>
      </c>
      <c r="E43" s="55" t="s">
        <v>26</v>
      </c>
      <c r="F43" s="56" t="s">
        <v>43</v>
      </c>
      <c r="G43" s="57" t="s">
        <v>28</v>
      </c>
      <c r="H43" s="64"/>
      <c r="I43" s="59">
        <f>[1]Скак.мс!O29</f>
        <v>11.950000000000003</v>
      </c>
      <c r="J43" s="59">
        <f>'[1]Обруч мс'!O29</f>
        <v>11.400000000000002</v>
      </c>
      <c r="K43" s="59">
        <f>'[1]Мяч мс'!O29</f>
        <v>12.049999999999999</v>
      </c>
      <c r="L43" s="59">
        <f>'[1]Лента мс'!O29</f>
        <v>12.149999999999999</v>
      </c>
      <c r="M43" s="59">
        <f t="shared" si="0"/>
        <v>47.550000000000004</v>
      </c>
      <c r="N43" s="66" t="s">
        <v>96</v>
      </c>
    </row>
    <row r="44" spans="2:14" ht="15" customHeight="1" x14ac:dyDescent="0.25">
      <c r="B44" s="43">
        <v>35</v>
      </c>
      <c r="C44" s="53" t="s">
        <v>97</v>
      </c>
      <c r="D44" s="54">
        <v>2002</v>
      </c>
      <c r="E44" s="55" t="s">
        <v>26</v>
      </c>
      <c r="F44" s="56" t="s">
        <v>72</v>
      </c>
      <c r="G44" s="71" t="s">
        <v>73</v>
      </c>
      <c r="H44" s="58" t="s">
        <v>74</v>
      </c>
      <c r="I44" s="59">
        <f>[1]Скак.мс!O67</f>
        <v>12.5</v>
      </c>
      <c r="J44" s="59">
        <f>'[1]Обруч мс'!O67</f>
        <v>11.6</v>
      </c>
      <c r="K44" s="59">
        <f>'[1]Мяч мс'!O67</f>
        <v>11.75</v>
      </c>
      <c r="L44" s="59">
        <f>'[1]Лента мс'!O67</f>
        <v>11.600000000000001</v>
      </c>
      <c r="M44" s="59">
        <f t="shared" si="0"/>
        <v>47.45</v>
      </c>
      <c r="N44" s="60" t="s">
        <v>75</v>
      </c>
    </row>
    <row r="45" spans="2:14" ht="15" customHeight="1" x14ac:dyDescent="0.25">
      <c r="B45" s="43">
        <v>36</v>
      </c>
      <c r="C45" s="53" t="s">
        <v>98</v>
      </c>
      <c r="D45" s="54">
        <v>2002</v>
      </c>
      <c r="E45" s="55" t="s">
        <v>26</v>
      </c>
      <c r="F45" s="56" t="s">
        <v>99</v>
      </c>
      <c r="G45" s="57" t="s">
        <v>100</v>
      </c>
      <c r="H45" s="58"/>
      <c r="I45" s="59">
        <f>[1]Скак.мс!O125</f>
        <v>10.950000000000001</v>
      </c>
      <c r="J45" s="59">
        <f>'[1]Обруч мс'!O125</f>
        <v>11.2</v>
      </c>
      <c r="K45" s="59">
        <f>'[1]Мяч мс'!O125</f>
        <v>12.999999999999996</v>
      </c>
      <c r="L45" s="59">
        <f>'[1]Лента мс'!O125</f>
        <v>12.25</v>
      </c>
      <c r="M45" s="59">
        <f t="shared" si="0"/>
        <v>47.399999999999991</v>
      </c>
      <c r="N45" s="60" t="s">
        <v>101</v>
      </c>
    </row>
    <row r="46" spans="2:14" ht="15" customHeight="1" x14ac:dyDescent="0.25">
      <c r="B46" s="43">
        <v>37</v>
      </c>
      <c r="C46" s="44" t="s">
        <v>102</v>
      </c>
      <c r="D46" s="45">
        <v>2002</v>
      </c>
      <c r="E46" s="46" t="s">
        <v>16</v>
      </c>
      <c r="F46" s="47" t="s">
        <v>51</v>
      </c>
      <c r="G46" s="48" t="s">
        <v>18</v>
      </c>
      <c r="H46" s="52"/>
      <c r="I46" s="49">
        <f>[1]Скак.мс!O76</f>
        <v>11.75</v>
      </c>
      <c r="J46" s="49">
        <f>'[1]Обруч мс'!O76</f>
        <v>12.849999999999998</v>
      </c>
      <c r="K46" s="49">
        <f>'[1]Мяч мс'!O76</f>
        <v>11.549999999999999</v>
      </c>
      <c r="L46" s="49">
        <f>'[1]Лента мс'!O76</f>
        <v>11.200000000000003</v>
      </c>
      <c r="M46" s="49">
        <f t="shared" si="0"/>
        <v>47.35</v>
      </c>
      <c r="N46" s="51" t="s">
        <v>21</v>
      </c>
    </row>
    <row r="47" spans="2:14" ht="15" customHeight="1" x14ac:dyDescent="0.25">
      <c r="B47" s="43">
        <v>38</v>
      </c>
      <c r="C47" s="53" t="s">
        <v>103</v>
      </c>
      <c r="D47" s="54">
        <v>2003</v>
      </c>
      <c r="E47" s="55" t="s">
        <v>16</v>
      </c>
      <c r="F47" s="56" t="s">
        <v>47</v>
      </c>
      <c r="G47" s="57" t="s">
        <v>18</v>
      </c>
      <c r="H47" s="55"/>
      <c r="I47" s="59">
        <f>[1]Скак.мс!O52</f>
        <v>11.75</v>
      </c>
      <c r="J47" s="59">
        <f>'[1]Обруч мс'!O52</f>
        <v>12.099999999999998</v>
      </c>
      <c r="K47" s="59">
        <f>'[1]Мяч мс'!O52</f>
        <v>12.85</v>
      </c>
      <c r="L47" s="59">
        <f>'[1]Лента мс'!O52</f>
        <v>10.549999999999999</v>
      </c>
      <c r="M47" s="59">
        <f t="shared" si="0"/>
        <v>47.249999999999993</v>
      </c>
      <c r="N47" s="60" t="s">
        <v>104</v>
      </c>
    </row>
    <row r="48" spans="2:14" ht="15" customHeight="1" x14ac:dyDescent="0.25">
      <c r="B48" s="43">
        <v>39</v>
      </c>
      <c r="C48" s="53" t="s">
        <v>105</v>
      </c>
      <c r="D48" s="54">
        <v>2003</v>
      </c>
      <c r="E48" s="55" t="s">
        <v>16</v>
      </c>
      <c r="F48" s="56" t="s">
        <v>90</v>
      </c>
      <c r="G48" s="63" t="s">
        <v>91</v>
      </c>
      <c r="H48" s="55"/>
      <c r="I48" s="59">
        <f>[1]Скак.мс!O96</f>
        <v>12.1</v>
      </c>
      <c r="J48" s="59">
        <f>'[1]Обруч мс'!O96</f>
        <v>12.050000000000002</v>
      </c>
      <c r="K48" s="59">
        <f>'[1]Мяч мс'!O96</f>
        <v>11.15</v>
      </c>
      <c r="L48" s="59">
        <f>'[1]Лента мс'!O96</f>
        <v>11.45</v>
      </c>
      <c r="M48" s="59">
        <f t="shared" si="0"/>
        <v>46.75</v>
      </c>
      <c r="N48" s="72" t="s">
        <v>106</v>
      </c>
    </row>
    <row r="49" spans="2:14" ht="15" customHeight="1" x14ac:dyDescent="0.25">
      <c r="B49" s="43">
        <v>40</v>
      </c>
      <c r="C49" s="53" t="s">
        <v>107</v>
      </c>
      <c r="D49" s="54">
        <v>2001</v>
      </c>
      <c r="E49" s="55" t="s">
        <v>26</v>
      </c>
      <c r="F49" s="56" t="s">
        <v>72</v>
      </c>
      <c r="G49" s="57" t="s">
        <v>77</v>
      </c>
      <c r="H49" s="58" t="s">
        <v>78</v>
      </c>
      <c r="I49" s="59">
        <f>[1]Скак.мс!O117</f>
        <v>11</v>
      </c>
      <c r="J49" s="59">
        <f>'[1]Обруч мс'!O117</f>
        <v>11.55</v>
      </c>
      <c r="K49" s="59">
        <f>'[1]Мяч мс'!O117</f>
        <v>12.45</v>
      </c>
      <c r="L49" s="59">
        <f>'[1]Лента мс'!O117</f>
        <v>11.6</v>
      </c>
      <c r="M49" s="59">
        <f t="shared" si="0"/>
        <v>46.6</v>
      </c>
      <c r="N49" s="60" t="s">
        <v>79</v>
      </c>
    </row>
    <row r="50" spans="2:14" ht="15" customHeight="1" x14ac:dyDescent="0.25">
      <c r="B50" s="43">
        <v>41</v>
      </c>
      <c r="C50" s="53" t="s">
        <v>108</v>
      </c>
      <c r="D50" s="54">
        <v>2002</v>
      </c>
      <c r="E50" s="55" t="s">
        <v>16</v>
      </c>
      <c r="F50" s="56" t="s">
        <v>47</v>
      </c>
      <c r="G50" s="57" t="s">
        <v>18</v>
      </c>
      <c r="H50" s="58"/>
      <c r="I50" s="59">
        <f>[1]Скак.мс!O51</f>
        <v>11.5</v>
      </c>
      <c r="J50" s="59">
        <f>'[1]Обруч мс'!O51</f>
        <v>11.75</v>
      </c>
      <c r="K50" s="59">
        <f>'[1]Мяч мс'!O51</f>
        <v>11.5</v>
      </c>
      <c r="L50" s="59">
        <f>'[1]Лента мс'!O51</f>
        <v>11.75</v>
      </c>
      <c r="M50" s="59">
        <f t="shared" si="0"/>
        <v>46.5</v>
      </c>
      <c r="N50" s="60" t="s">
        <v>64</v>
      </c>
    </row>
    <row r="51" spans="2:14" ht="15" customHeight="1" x14ac:dyDescent="0.25">
      <c r="B51" s="43">
        <v>42</v>
      </c>
      <c r="C51" s="53" t="s">
        <v>109</v>
      </c>
      <c r="D51" s="54">
        <v>2001</v>
      </c>
      <c r="E51" s="55" t="s">
        <v>26</v>
      </c>
      <c r="F51" s="56" t="s">
        <v>51</v>
      </c>
      <c r="G51" s="57" t="s">
        <v>18</v>
      </c>
      <c r="H51" s="58"/>
      <c r="I51" s="59">
        <f>[1]Скак.мс!O149</f>
        <v>10.25</v>
      </c>
      <c r="J51" s="59">
        <f>'[1]Обруч мс'!O149</f>
        <v>13.099999999999998</v>
      </c>
      <c r="K51" s="59">
        <f>'[1]Мяч мс'!O149</f>
        <v>11.2</v>
      </c>
      <c r="L51" s="59">
        <f>'[1]Лента мс'!O149</f>
        <v>11.85</v>
      </c>
      <c r="M51" s="59">
        <f t="shared" si="0"/>
        <v>46.4</v>
      </c>
      <c r="N51" s="60" t="s">
        <v>110</v>
      </c>
    </row>
    <row r="52" spans="2:14" ht="15" customHeight="1" x14ac:dyDescent="0.25">
      <c r="B52" s="43">
        <v>43</v>
      </c>
      <c r="C52" s="53" t="s">
        <v>343</v>
      </c>
      <c r="D52" s="54">
        <v>2001</v>
      </c>
      <c r="E52" s="55" t="s">
        <v>26</v>
      </c>
      <c r="F52" s="56" t="s">
        <v>72</v>
      </c>
      <c r="G52" s="57" t="s">
        <v>77</v>
      </c>
      <c r="H52" s="58" t="s">
        <v>78</v>
      </c>
      <c r="I52" s="59">
        <f>[1]Скак.мс!O115</f>
        <v>11.05</v>
      </c>
      <c r="J52" s="59">
        <f>'[1]Обруч мс'!O115</f>
        <v>10.999999999999998</v>
      </c>
      <c r="K52" s="59">
        <f>'[1]Мяч мс'!O115</f>
        <v>12.6</v>
      </c>
      <c r="L52" s="59">
        <f>'[1]Лента мс'!O115</f>
        <v>11.149999999999999</v>
      </c>
      <c r="M52" s="59">
        <f t="shared" si="0"/>
        <v>45.8</v>
      </c>
      <c r="N52" s="60" t="s">
        <v>79</v>
      </c>
    </row>
    <row r="53" spans="2:14" ht="15" customHeight="1" x14ac:dyDescent="0.25">
      <c r="B53" s="43">
        <v>44</v>
      </c>
      <c r="C53" s="53" t="s">
        <v>111</v>
      </c>
      <c r="D53" s="54">
        <v>2002</v>
      </c>
      <c r="E53" s="55" t="s">
        <v>26</v>
      </c>
      <c r="F53" s="56" t="s">
        <v>90</v>
      </c>
      <c r="G53" s="63" t="s">
        <v>91</v>
      </c>
      <c r="H53" s="55"/>
      <c r="I53" s="59">
        <f>[1]Скак.мс!O93</f>
        <v>11.05</v>
      </c>
      <c r="J53" s="59">
        <f>'[1]Обруч мс'!O93</f>
        <v>10.899999999999999</v>
      </c>
      <c r="K53" s="59">
        <f>'[1]Мяч мс'!O93</f>
        <v>12.45</v>
      </c>
      <c r="L53" s="59">
        <f>'[1]Лента мс'!O93</f>
        <v>11.3</v>
      </c>
      <c r="M53" s="59">
        <f t="shared" si="0"/>
        <v>45.7</v>
      </c>
      <c r="N53" s="72" t="s">
        <v>112</v>
      </c>
    </row>
    <row r="54" spans="2:14" ht="15" customHeight="1" x14ac:dyDescent="0.25">
      <c r="B54" s="43">
        <v>45</v>
      </c>
      <c r="C54" s="53" t="s">
        <v>113</v>
      </c>
      <c r="D54" s="54">
        <v>2003</v>
      </c>
      <c r="E54" s="55" t="s">
        <v>16</v>
      </c>
      <c r="F54" s="56" t="s">
        <v>47</v>
      </c>
      <c r="G54" s="57" t="s">
        <v>18</v>
      </c>
      <c r="H54" s="55"/>
      <c r="I54" s="59">
        <f>[1]Скак.мс!O53</f>
        <v>10.400000000000002</v>
      </c>
      <c r="J54" s="59">
        <f>'[1]Обруч мс'!O53</f>
        <v>10.999999999999998</v>
      </c>
      <c r="K54" s="59">
        <f>'[1]Мяч мс'!O53</f>
        <v>12.099999999999998</v>
      </c>
      <c r="L54" s="59">
        <f>'[1]Лента мс'!O53</f>
        <v>12.100000000000001</v>
      </c>
      <c r="M54" s="59">
        <f t="shared" si="0"/>
        <v>45.6</v>
      </c>
      <c r="N54" s="60" t="s">
        <v>64</v>
      </c>
    </row>
    <row r="55" spans="2:14" ht="15" customHeight="1" x14ac:dyDescent="0.25">
      <c r="B55" s="43">
        <v>46</v>
      </c>
      <c r="C55" s="53" t="s">
        <v>114</v>
      </c>
      <c r="D55" s="54">
        <v>2001</v>
      </c>
      <c r="E55" s="55" t="s">
        <v>26</v>
      </c>
      <c r="F55" s="56" t="s">
        <v>43</v>
      </c>
      <c r="G55" s="57" t="s">
        <v>28</v>
      </c>
      <c r="H55" s="64"/>
      <c r="I55" s="59">
        <f>[1]Скак.мс!O32</f>
        <v>12.8</v>
      </c>
      <c r="J55" s="59">
        <f>'[1]Обруч мс'!O32</f>
        <v>9.8500000000000014</v>
      </c>
      <c r="K55" s="59">
        <f>'[1]Мяч мс'!O32</f>
        <v>11.5</v>
      </c>
      <c r="L55" s="59">
        <f>'[1]Лента мс'!O32</f>
        <v>11.35</v>
      </c>
      <c r="M55" s="59">
        <f t="shared" si="0"/>
        <v>45.500000000000007</v>
      </c>
      <c r="N55" s="66" t="s">
        <v>96</v>
      </c>
    </row>
    <row r="56" spans="2:14" ht="15" customHeight="1" x14ac:dyDescent="0.25">
      <c r="B56" s="43">
        <v>47</v>
      </c>
      <c r="C56" s="53" t="s">
        <v>115</v>
      </c>
      <c r="D56" s="54">
        <v>2001</v>
      </c>
      <c r="E56" s="55" t="s">
        <v>26</v>
      </c>
      <c r="F56" s="56" t="s">
        <v>72</v>
      </c>
      <c r="G56" s="71" t="s">
        <v>73</v>
      </c>
      <c r="H56" s="58" t="s">
        <v>74</v>
      </c>
      <c r="I56" s="59">
        <f>[1]Скак.мс!O64</f>
        <v>11.049999999999999</v>
      </c>
      <c r="J56" s="59">
        <f>'[1]Обруч мс'!O64</f>
        <v>10.55</v>
      </c>
      <c r="K56" s="59">
        <f>'[1]Мяч мс'!O64</f>
        <v>12.05</v>
      </c>
      <c r="L56" s="59">
        <f>'[1]Лента мс'!O64</f>
        <v>11.799999999999999</v>
      </c>
      <c r="M56" s="59">
        <f t="shared" si="0"/>
        <v>45.45</v>
      </c>
      <c r="N56" s="60" t="s">
        <v>75</v>
      </c>
    </row>
    <row r="57" spans="2:14" ht="15" customHeight="1" x14ac:dyDescent="0.25">
      <c r="B57" s="43">
        <v>47</v>
      </c>
      <c r="C57" s="53" t="s">
        <v>116</v>
      </c>
      <c r="D57" s="54">
        <v>2003</v>
      </c>
      <c r="E57" s="55" t="s">
        <v>16</v>
      </c>
      <c r="F57" s="56" t="s">
        <v>51</v>
      </c>
      <c r="G57" s="57" t="s">
        <v>18</v>
      </c>
      <c r="H57" s="55"/>
      <c r="I57" s="59">
        <f>[1]Скак.мс!O147</f>
        <v>10.199999999999999</v>
      </c>
      <c r="J57" s="59">
        <f>'[1]Обруч мс'!O147</f>
        <v>12.8</v>
      </c>
      <c r="K57" s="59">
        <f>'[1]Мяч мс'!O147</f>
        <v>11.3</v>
      </c>
      <c r="L57" s="59">
        <f>'[1]Лента мс'!O147</f>
        <v>11.15</v>
      </c>
      <c r="M57" s="59">
        <f t="shared" si="0"/>
        <v>45.449999999999996</v>
      </c>
      <c r="N57" s="60" t="s">
        <v>117</v>
      </c>
    </row>
    <row r="58" spans="2:14" ht="15" customHeight="1" x14ac:dyDescent="0.25">
      <c r="B58" s="43">
        <v>49</v>
      </c>
      <c r="C58" s="53" t="s">
        <v>118</v>
      </c>
      <c r="D58" s="54">
        <v>2001</v>
      </c>
      <c r="E58" s="55" t="s">
        <v>26</v>
      </c>
      <c r="F58" s="63" t="s">
        <v>119</v>
      </c>
      <c r="G58" s="63" t="s">
        <v>120</v>
      </c>
      <c r="H58" s="65"/>
      <c r="I58" s="59">
        <f>[1]Скак.мс!O44</f>
        <v>11.049999999999999</v>
      </c>
      <c r="J58" s="59">
        <f>'[1]Обруч мс'!O44</f>
        <v>11.95</v>
      </c>
      <c r="K58" s="59">
        <f>'[1]Мяч мс'!O44</f>
        <v>12</v>
      </c>
      <c r="L58" s="59">
        <f>'[1]Лента мс'!O44</f>
        <v>10.400000000000002</v>
      </c>
      <c r="M58" s="59">
        <f t="shared" si="0"/>
        <v>45.400000000000006</v>
      </c>
      <c r="N58" s="60" t="s">
        <v>121</v>
      </c>
    </row>
    <row r="59" spans="2:14" ht="15" customHeight="1" x14ac:dyDescent="0.25">
      <c r="B59" s="43">
        <v>50</v>
      </c>
      <c r="C59" s="53" t="s">
        <v>122</v>
      </c>
      <c r="D59" s="54">
        <v>2003</v>
      </c>
      <c r="E59" s="55" t="s">
        <v>26</v>
      </c>
      <c r="F59" s="56" t="s">
        <v>90</v>
      </c>
      <c r="G59" s="63" t="s">
        <v>91</v>
      </c>
      <c r="H59" s="55"/>
      <c r="I59" s="59">
        <f>[1]Скак.мс!O97</f>
        <v>10.1</v>
      </c>
      <c r="J59" s="59">
        <f>'[1]Обруч мс'!O97</f>
        <v>11.749999999999998</v>
      </c>
      <c r="K59" s="59">
        <f>'[1]Мяч мс'!O97</f>
        <v>11.999999999999996</v>
      </c>
      <c r="L59" s="59">
        <f>'[1]Лента мс'!O97</f>
        <v>11.25</v>
      </c>
      <c r="M59" s="59">
        <f t="shared" si="0"/>
        <v>45.099999999999994</v>
      </c>
      <c r="N59" s="72" t="s">
        <v>123</v>
      </c>
    </row>
    <row r="60" spans="2:14" ht="21" customHeight="1" x14ac:dyDescent="0.25">
      <c r="B60" s="43">
        <v>51</v>
      </c>
      <c r="C60" s="53" t="s">
        <v>124</v>
      </c>
      <c r="D60" s="54">
        <v>2002</v>
      </c>
      <c r="E60" s="55" t="s">
        <v>26</v>
      </c>
      <c r="F60" s="56" t="s">
        <v>125</v>
      </c>
      <c r="G60" s="57" t="s">
        <v>126</v>
      </c>
      <c r="H60" s="55"/>
      <c r="I60" s="59">
        <f>[1]Скак.мс!O91</f>
        <v>11.100000000000001</v>
      </c>
      <c r="J60" s="59">
        <f>'[1]Обруч мс'!O91</f>
        <v>11.1</v>
      </c>
      <c r="K60" s="59">
        <f>'[1]Мяч мс'!O91</f>
        <v>11.55</v>
      </c>
      <c r="L60" s="59">
        <f>'[1]Лента мс'!O91</f>
        <v>11.3</v>
      </c>
      <c r="M60" s="59">
        <f t="shared" si="0"/>
        <v>45.05</v>
      </c>
      <c r="N60" s="72" t="s">
        <v>127</v>
      </c>
    </row>
    <row r="61" spans="2:14" ht="15" customHeight="1" x14ac:dyDescent="0.25">
      <c r="B61" s="43">
        <v>52</v>
      </c>
      <c r="C61" s="53" t="s">
        <v>128</v>
      </c>
      <c r="D61" s="54">
        <v>2001</v>
      </c>
      <c r="E61" s="55" t="s">
        <v>26</v>
      </c>
      <c r="F61" s="56" t="s">
        <v>56</v>
      </c>
      <c r="G61" s="67" t="s">
        <v>57</v>
      </c>
      <c r="H61" s="68" t="s">
        <v>38</v>
      </c>
      <c r="I61" s="59">
        <f>[1]Скак.мс!O25</f>
        <v>11.05</v>
      </c>
      <c r="J61" s="59">
        <f>'[1]Обруч мс'!O25</f>
        <v>11.7</v>
      </c>
      <c r="K61" s="59">
        <f>'[1]Мяч мс'!O25</f>
        <v>10.650000000000002</v>
      </c>
      <c r="L61" s="59">
        <f>'[1]Лента мс'!O25</f>
        <v>11.400000000000002</v>
      </c>
      <c r="M61" s="59">
        <f t="shared" si="0"/>
        <v>44.800000000000011</v>
      </c>
      <c r="N61" s="69" t="s">
        <v>58</v>
      </c>
    </row>
    <row r="62" spans="2:14" ht="15" customHeight="1" x14ac:dyDescent="0.25">
      <c r="B62" s="43">
        <v>53</v>
      </c>
      <c r="C62" s="53" t="s">
        <v>129</v>
      </c>
      <c r="D62" s="54">
        <v>2003</v>
      </c>
      <c r="E62" s="55" t="s">
        <v>26</v>
      </c>
      <c r="F62" s="56" t="s">
        <v>72</v>
      </c>
      <c r="G62" s="57" t="s">
        <v>77</v>
      </c>
      <c r="H62" s="58" t="s">
        <v>78</v>
      </c>
      <c r="I62" s="59">
        <f>[1]Скак.мс!O114</f>
        <v>10.199999999999999</v>
      </c>
      <c r="J62" s="59">
        <f>'[1]Обруч мс'!O114</f>
        <v>10.7</v>
      </c>
      <c r="K62" s="59">
        <f>'[1]Мяч мс'!O114</f>
        <v>12.899999999999999</v>
      </c>
      <c r="L62" s="59">
        <f>'[1]Лента мс'!O114</f>
        <v>10.899999999999999</v>
      </c>
      <c r="M62" s="59">
        <f t="shared" si="0"/>
        <v>44.699999999999996</v>
      </c>
      <c r="N62" s="60" t="s">
        <v>130</v>
      </c>
    </row>
    <row r="63" spans="2:14" ht="15" customHeight="1" x14ac:dyDescent="0.25">
      <c r="B63" s="43">
        <v>54</v>
      </c>
      <c r="C63" s="53" t="s">
        <v>131</v>
      </c>
      <c r="D63" s="54">
        <v>2001</v>
      </c>
      <c r="E63" s="55" t="s">
        <v>26</v>
      </c>
      <c r="F63" s="56" t="s">
        <v>132</v>
      </c>
      <c r="G63" s="63" t="s">
        <v>133</v>
      </c>
      <c r="H63" s="64" t="s">
        <v>134</v>
      </c>
      <c r="I63" s="59">
        <f>[1]Скак.мс!O38</f>
        <v>11.799999999999999</v>
      </c>
      <c r="J63" s="59">
        <f>'[1]Обруч мс'!O38</f>
        <v>11.5</v>
      </c>
      <c r="K63" s="59">
        <f>'[1]Мяч мс'!O38</f>
        <v>11.349999999999998</v>
      </c>
      <c r="L63" s="59">
        <f>'[1]Лента мс'!O38</f>
        <v>10</v>
      </c>
      <c r="M63" s="59">
        <f t="shared" si="0"/>
        <v>44.649999999999991</v>
      </c>
      <c r="N63" s="60" t="s">
        <v>135</v>
      </c>
    </row>
    <row r="64" spans="2:14" ht="15" customHeight="1" x14ac:dyDescent="0.25">
      <c r="B64" s="43">
        <v>55</v>
      </c>
      <c r="C64" s="53" t="s">
        <v>136</v>
      </c>
      <c r="D64" s="54">
        <v>2003</v>
      </c>
      <c r="E64" s="55" t="s">
        <v>16</v>
      </c>
      <c r="F64" s="63" t="s">
        <v>119</v>
      </c>
      <c r="G64" s="63" t="s">
        <v>120</v>
      </c>
      <c r="H64" s="65"/>
      <c r="I64" s="59">
        <f>[1]Скак.мс!O42</f>
        <v>11.35</v>
      </c>
      <c r="J64" s="59">
        <f>'[1]Обруч мс'!O42</f>
        <v>11.25</v>
      </c>
      <c r="K64" s="59">
        <f>'[1]Мяч мс'!O42</f>
        <v>12.1</v>
      </c>
      <c r="L64" s="59">
        <f>'[1]Лента мс'!O42</f>
        <v>9.8500000000000014</v>
      </c>
      <c r="M64" s="59">
        <f t="shared" si="0"/>
        <v>44.550000000000004</v>
      </c>
      <c r="N64" s="60" t="s">
        <v>121</v>
      </c>
    </row>
    <row r="65" spans="2:14" ht="15" customHeight="1" x14ac:dyDescent="0.25">
      <c r="B65" s="43">
        <v>56</v>
      </c>
      <c r="C65" s="53" t="s">
        <v>137</v>
      </c>
      <c r="D65" s="54">
        <v>2003</v>
      </c>
      <c r="E65" s="55" t="s">
        <v>26</v>
      </c>
      <c r="F65" s="56" t="s">
        <v>72</v>
      </c>
      <c r="G65" s="71" t="s">
        <v>73</v>
      </c>
      <c r="H65" s="58" t="s">
        <v>74</v>
      </c>
      <c r="I65" s="59">
        <f>[1]Скак.мс!O65</f>
        <v>11.600000000000001</v>
      </c>
      <c r="J65" s="59">
        <f>'[1]Обруч мс'!O65</f>
        <v>11.000000000000004</v>
      </c>
      <c r="K65" s="59">
        <f>'[1]Мяч мс'!O65</f>
        <v>11.100000000000001</v>
      </c>
      <c r="L65" s="59">
        <f>'[1]Лента мс'!O65</f>
        <v>10.700000000000001</v>
      </c>
      <c r="M65" s="59">
        <f t="shared" si="0"/>
        <v>44.400000000000006</v>
      </c>
      <c r="N65" s="60" t="s">
        <v>75</v>
      </c>
    </row>
    <row r="66" spans="2:14" ht="15" customHeight="1" x14ac:dyDescent="0.25">
      <c r="B66" s="43">
        <v>57</v>
      </c>
      <c r="C66" s="53" t="s">
        <v>138</v>
      </c>
      <c r="D66" s="54">
        <v>2002</v>
      </c>
      <c r="E66" s="55" t="s">
        <v>26</v>
      </c>
      <c r="F66" s="56" t="s">
        <v>72</v>
      </c>
      <c r="G66" s="71" t="s">
        <v>73</v>
      </c>
      <c r="H66" s="58" t="s">
        <v>74</v>
      </c>
      <c r="I66" s="59">
        <f>[1]Скак.мс!O66</f>
        <v>11.149999999999999</v>
      </c>
      <c r="J66" s="59">
        <f>'[1]Обруч мс'!O66</f>
        <v>10.8</v>
      </c>
      <c r="K66" s="59">
        <f>'[1]Мяч мс'!O66</f>
        <v>11.2</v>
      </c>
      <c r="L66" s="59">
        <f>'[1]Лента мс'!O66</f>
        <v>11.15</v>
      </c>
      <c r="M66" s="59">
        <f t="shared" si="0"/>
        <v>44.3</v>
      </c>
      <c r="N66" s="60" t="s">
        <v>75</v>
      </c>
    </row>
    <row r="67" spans="2:14" ht="15" customHeight="1" x14ac:dyDescent="0.25">
      <c r="B67" s="43">
        <v>58</v>
      </c>
      <c r="C67" s="53" t="s">
        <v>139</v>
      </c>
      <c r="D67" s="54">
        <v>2003</v>
      </c>
      <c r="E67" s="55" t="s">
        <v>26</v>
      </c>
      <c r="F67" s="56" t="s">
        <v>72</v>
      </c>
      <c r="G67" s="57" t="s">
        <v>77</v>
      </c>
      <c r="H67" s="58" t="s">
        <v>78</v>
      </c>
      <c r="I67" s="59">
        <f>[1]Скак.мс!O116</f>
        <v>10.799999999999999</v>
      </c>
      <c r="J67" s="59">
        <f>'[1]Обруч мс'!O116</f>
        <v>10.5</v>
      </c>
      <c r="K67" s="59">
        <f>'[1]Мяч мс'!O116</f>
        <v>11.450000000000001</v>
      </c>
      <c r="L67" s="59">
        <f>'[1]Лента мс'!O116</f>
        <v>11.45</v>
      </c>
      <c r="M67" s="59">
        <f t="shared" si="0"/>
        <v>44.2</v>
      </c>
      <c r="N67" s="60" t="s">
        <v>130</v>
      </c>
    </row>
    <row r="68" spans="2:14" ht="24" customHeight="1" x14ac:dyDescent="0.25">
      <c r="B68" s="43">
        <v>59</v>
      </c>
      <c r="C68" s="53" t="s">
        <v>140</v>
      </c>
      <c r="D68" s="54">
        <v>2002</v>
      </c>
      <c r="E68" s="55" t="s">
        <v>26</v>
      </c>
      <c r="F68" s="56" t="s">
        <v>125</v>
      </c>
      <c r="G68" s="57" t="s">
        <v>126</v>
      </c>
      <c r="H68" s="55"/>
      <c r="I68" s="59">
        <f>[1]Скак.мс!O89</f>
        <v>11.2</v>
      </c>
      <c r="J68" s="59">
        <f>'[1]Обруч мс'!O89</f>
        <v>10.700000000000001</v>
      </c>
      <c r="K68" s="59">
        <f>'[1]Мяч мс'!O89</f>
        <v>11.049999999999999</v>
      </c>
      <c r="L68" s="59">
        <f>'[1]Лента мс'!O89</f>
        <v>11.200000000000003</v>
      </c>
      <c r="M68" s="59">
        <f t="shared" si="0"/>
        <v>44.15</v>
      </c>
      <c r="N68" s="72" t="s">
        <v>141</v>
      </c>
    </row>
    <row r="69" spans="2:14" ht="15" customHeight="1" x14ac:dyDescent="0.25">
      <c r="B69" s="43">
        <v>60</v>
      </c>
      <c r="C69" s="53" t="s">
        <v>142</v>
      </c>
      <c r="D69" s="54">
        <v>2003</v>
      </c>
      <c r="E69" s="55" t="s">
        <v>16</v>
      </c>
      <c r="F69" s="56" t="s">
        <v>36</v>
      </c>
      <c r="G69" s="63" t="s">
        <v>37</v>
      </c>
      <c r="H69" s="58" t="s">
        <v>38</v>
      </c>
      <c r="I69" s="59">
        <f>[1]Скак.мс!O71</f>
        <v>11.299999999999997</v>
      </c>
      <c r="J69" s="59">
        <f>'[1]Обруч мс'!O71</f>
        <v>10.7</v>
      </c>
      <c r="K69" s="59">
        <f>'[1]Мяч мс'!O71</f>
        <v>12.5</v>
      </c>
      <c r="L69" s="59">
        <f>'[1]Лента мс'!O71</f>
        <v>9.5</v>
      </c>
      <c r="M69" s="59">
        <f t="shared" si="0"/>
        <v>44</v>
      </c>
      <c r="N69" s="60" t="s">
        <v>143</v>
      </c>
    </row>
    <row r="70" spans="2:14" ht="15" customHeight="1" x14ac:dyDescent="0.25">
      <c r="B70" s="43">
        <v>61</v>
      </c>
      <c r="C70" s="53" t="s">
        <v>144</v>
      </c>
      <c r="D70" s="54">
        <v>2002</v>
      </c>
      <c r="E70" s="55" t="s">
        <v>26</v>
      </c>
      <c r="F70" s="56" t="s">
        <v>36</v>
      </c>
      <c r="G70" s="63" t="s">
        <v>37</v>
      </c>
      <c r="H70" s="58" t="s">
        <v>38</v>
      </c>
      <c r="I70" s="59">
        <f>[1]Скак.мс!O69</f>
        <v>10</v>
      </c>
      <c r="J70" s="59">
        <f>'[1]Обруч мс'!O69</f>
        <v>11.049999999999999</v>
      </c>
      <c r="K70" s="59">
        <f>'[1]Мяч мс'!O69</f>
        <v>11.75</v>
      </c>
      <c r="L70" s="59">
        <f>'[1]Лента мс'!O69</f>
        <v>11.100000000000001</v>
      </c>
      <c r="M70" s="59">
        <f t="shared" si="0"/>
        <v>43.9</v>
      </c>
      <c r="N70" s="60" t="s">
        <v>145</v>
      </c>
    </row>
    <row r="71" spans="2:14" ht="15" customHeight="1" x14ac:dyDescent="0.25">
      <c r="B71" s="43">
        <v>62</v>
      </c>
      <c r="C71" s="53" t="s">
        <v>146</v>
      </c>
      <c r="D71" s="54">
        <v>2002</v>
      </c>
      <c r="E71" s="55" t="s">
        <v>26</v>
      </c>
      <c r="F71" s="56" t="s">
        <v>56</v>
      </c>
      <c r="G71" s="67" t="s">
        <v>57</v>
      </c>
      <c r="H71" s="68" t="s">
        <v>38</v>
      </c>
      <c r="I71" s="59">
        <f>[1]Скак.мс!O22</f>
        <v>12</v>
      </c>
      <c r="J71" s="59">
        <f>'[1]Обруч мс'!O22</f>
        <v>9.85</v>
      </c>
      <c r="K71" s="59">
        <f>'[1]Мяч мс'!O22</f>
        <v>11.3</v>
      </c>
      <c r="L71" s="59">
        <f>'[1]Лента мс'!O22</f>
        <v>10.45</v>
      </c>
      <c r="M71" s="59">
        <f t="shared" si="0"/>
        <v>43.600000000000009</v>
      </c>
      <c r="N71" s="69" t="s">
        <v>58</v>
      </c>
    </row>
    <row r="72" spans="2:14" ht="15" customHeight="1" x14ac:dyDescent="0.25">
      <c r="B72" s="43">
        <v>63</v>
      </c>
      <c r="C72" s="53" t="s">
        <v>147</v>
      </c>
      <c r="D72" s="54">
        <v>2003</v>
      </c>
      <c r="E72" s="55" t="s">
        <v>26</v>
      </c>
      <c r="F72" s="56" t="s">
        <v>86</v>
      </c>
      <c r="G72" s="63" t="s">
        <v>87</v>
      </c>
      <c r="H72" s="58"/>
      <c r="I72" s="59">
        <f>[1]Скак.мс!O127</f>
        <v>11.049999999999999</v>
      </c>
      <c r="J72" s="59">
        <f>'[1]Обруч мс'!O127</f>
        <v>10.499999999999998</v>
      </c>
      <c r="K72" s="59">
        <f>'[1]Мяч мс'!O127</f>
        <v>11.2</v>
      </c>
      <c r="L72" s="59">
        <f>'[1]Лента мс'!O127</f>
        <v>10.75</v>
      </c>
      <c r="M72" s="59">
        <f t="shared" si="0"/>
        <v>43.5</v>
      </c>
      <c r="N72" s="60" t="s">
        <v>148</v>
      </c>
    </row>
    <row r="73" spans="2:14" ht="15" customHeight="1" x14ac:dyDescent="0.25">
      <c r="B73" s="43">
        <v>64</v>
      </c>
      <c r="C73" s="53" t="s">
        <v>149</v>
      </c>
      <c r="D73" s="54">
        <v>2002</v>
      </c>
      <c r="E73" s="55" t="s">
        <v>26</v>
      </c>
      <c r="F73" s="56" t="s">
        <v>150</v>
      </c>
      <c r="G73" s="73" t="s">
        <v>151</v>
      </c>
      <c r="H73" s="55" t="s">
        <v>134</v>
      </c>
      <c r="I73" s="59">
        <f>[1]Скак.мс!O111</f>
        <v>10.450000000000001</v>
      </c>
      <c r="J73" s="59">
        <f>'[1]Обруч мс'!O111</f>
        <v>10.599999999999998</v>
      </c>
      <c r="K73" s="59">
        <f>'[1]Мяч мс'!O111</f>
        <v>11.75</v>
      </c>
      <c r="L73" s="59">
        <f>'[1]Лента мс'!O111</f>
        <v>10.55</v>
      </c>
      <c r="M73" s="59">
        <f t="shared" si="0"/>
        <v>43.349999999999994</v>
      </c>
      <c r="N73" s="60" t="s">
        <v>152</v>
      </c>
    </row>
    <row r="74" spans="2:14" ht="15" customHeight="1" x14ac:dyDescent="0.25">
      <c r="B74" s="43">
        <v>65</v>
      </c>
      <c r="C74" s="53" t="s">
        <v>153</v>
      </c>
      <c r="D74" s="54">
        <v>2002</v>
      </c>
      <c r="E74" s="55" t="s">
        <v>26</v>
      </c>
      <c r="F74" s="56" t="s">
        <v>90</v>
      </c>
      <c r="G74" s="63" t="s">
        <v>91</v>
      </c>
      <c r="H74" s="55"/>
      <c r="I74" s="59">
        <f>[1]Скак.мс!O95</f>
        <v>9.75</v>
      </c>
      <c r="J74" s="59">
        <f>'[1]Обруч мс'!O95</f>
        <v>11.05</v>
      </c>
      <c r="K74" s="59">
        <f>'[1]Мяч мс'!O95</f>
        <v>11.400000000000002</v>
      </c>
      <c r="L74" s="59">
        <f>'[1]Лента мс'!O95</f>
        <v>11.000000000000002</v>
      </c>
      <c r="M74" s="59">
        <f t="shared" ref="M74:M137" si="1">SUM(I74:L74)</f>
        <v>43.2</v>
      </c>
      <c r="N74" s="72" t="s">
        <v>154</v>
      </c>
    </row>
    <row r="75" spans="2:14" ht="15" customHeight="1" x14ac:dyDescent="0.25">
      <c r="B75" s="43">
        <v>66</v>
      </c>
      <c r="C75" s="53" t="s">
        <v>155</v>
      </c>
      <c r="D75" s="54">
        <v>2002</v>
      </c>
      <c r="E75" s="55" t="s">
        <v>26</v>
      </c>
      <c r="F75" s="56" t="s">
        <v>67</v>
      </c>
      <c r="G75" s="57" t="s">
        <v>68</v>
      </c>
      <c r="H75" s="58" t="s">
        <v>69</v>
      </c>
      <c r="I75" s="59">
        <f>[1]Скак.мс!O136</f>
        <v>10.149999999999999</v>
      </c>
      <c r="J75" s="59">
        <f>'[1]Обруч мс'!O136</f>
        <v>10.100000000000001</v>
      </c>
      <c r="K75" s="59">
        <f>'[1]Мяч мс'!O136</f>
        <v>10.750000000000002</v>
      </c>
      <c r="L75" s="59">
        <f>'[1]Лента мс'!O136</f>
        <v>12.049999999999999</v>
      </c>
      <c r="M75" s="59">
        <f t="shared" si="1"/>
        <v>43.05</v>
      </c>
      <c r="N75" s="60" t="s">
        <v>156</v>
      </c>
    </row>
    <row r="76" spans="2:14" s="74" customFormat="1" ht="15" customHeight="1" x14ac:dyDescent="0.25">
      <c r="B76" s="75">
        <v>67</v>
      </c>
      <c r="C76" s="53" t="s">
        <v>157</v>
      </c>
      <c r="D76" s="54">
        <v>2002</v>
      </c>
      <c r="E76" s="55" t="s">
        <v>26</v>
      </c>
      <c r="F76" s="56" t="s">
        <v>67</v>
      </c>
      <c r="G76" s="57" t="s">
        <v>68</v>
      </c>
      <c r="H76" s="58" t="s">
        <v>69</v>
      </c>
      <c r="I76" s="59">
        <f>[1]Скак.мс!O135</f>
        <v>9.9000000000000021</v>
      </c>
      <c r="J76" s="59">
        <f>'[1]Обруч мс'!O135</f>
        <v>10.1</v>
      </c>
      <c r="K76" s="59">
        <f>'[1]Мяч мс'!O135</f>
        <v>11.95</v>
      </c>
      <c r="L76" s="59">
        <f>'[1]Лента мс'!O135</f>
        <v>11.049999999999999</v>
      </c>
      <c r="M76" s="59">
        <f t="shared" si="1"/>
        <v>43</v>
      </c>
      <c r="N76" s="60" t="s">
        <v>158</v>
      </c>
    </row>
    <row r="77" spans="2:14" s="74" customFormat="1" ht="15" customHeight="1" x14ac:dyDescent="0.25">
      <c r="B77" s="75">
        <v>68</v>
      </c>
      <c r="C77" s="53" t="s">
        <v>159</v>
      </c>
      <c r="D77" s="54">
        <v>2003</v>
      </c>
      <c r="E77" s="55" t="s">
        <v>16</v>
      </c>
      <c r="F77" s="63" t="s">
        <v>119</v>
      </c>
      <c r="G77" s="63" t="s">
        <v>120</v>
      </c>
      <c r="H77" s="65"/>
      <c r="I77" s="59">
        <f>[1]Скак.мс!O43</f>
        <v>11.350000000000001</v>
      </c>
      <c r="J77" s="59">
        <f>'[1]Обруч мс'!O43</f>
        <v>10.6</v>
      </c>
      <c r="K77" s="59">
        <f>'[1]Мяч мс'!O43</f>
        <v>11.35</v>
      </c>
      <c r="L77" s="59">
        <f>'[1]Лента мс'!O43</f>
        <v>9.65</v>
      </c>
      <c r="M77" s="59">
        <f t="shared" si="1"/>
        <v>42.95</v>
      </c>
      <c r="N77" s="60" t="s">
        <v>121</v>
      </c>
    </row>
    <row r="78" spans="2:14" s="74" customFormat="1" ht="15" customHeight="1" x14ac:dyDescent="0.25">
      <c r="B78" s="75">
        <v>69</v>
      </c>
      <c r="C78" s="53" t="s">
        <v>160</v>
      </c>
      <c r="D78" s="54">
        <v>2003</v>
      </c>
      <c r="E78" s="55" t="s">
        <v>16</v>
      </c>
      <c r="F78" s="56" t="s">
        <v>36</v>
      </c>
      <c r="G78" s="63" t="s">
        <v>37</v>
      </c>
      <c r="H78" s="58" t="s">
        <v>38</v>
      </c>
      <c r="I78" s="59">
        <f>[1]Скак.мс!O70</f>
        <v>11.1</v>
      </c>
      <c r="J78" s="59">
        <f>'[1]Обруч мс'!O70</f>
        <v>11.65</v>
      </c>
      <c r="K78" s="59">
        <f>'[1]Мяч мс'!O70</f>
        <v>10.199999999999998</v>
      </c>
      <c r="L78" s="59">
        <f>'[1]Лента мс'!O70</f>
        <v>9.9499999999999993</v>
      </c>
      <c r="M78" s="59">
        <f t="shared" si="1"/>
        <v>42.899999999999991</v>
      </c>
      <c r="N78" s="60" t="s">
        <v>161</v>
      </c>
    </row>
    <row r="79" spans="2:14" s="74" customFormat="1" ht="26.25" customHeight="1" x14ac:dyDescent="0.25">
      <c r="B79" s="75">
        <v>70</v>
      </c>
      <c r="C79" s="53" t="s">
        <v>162</v>
      </c>
      <c r="D79" s="54">
        <v>2001</v>
      </c>
      <c r="E79" s="55" t="s">
        <v>26</v>
      </c>
      <c r="F79" s="56" t="s">
        <v>125</v>
      </c>
      <c r="G79" s="57" t="s">
        <v>126</v>
      </c>
      <c r="H79" s="55"/>
      <c r="I79" s="59">
        <f>[1]Скак.мс!O90</f>
        <v>10.200000000000001</v>
      </c>
      <c r="J79" s="59">
        <f>'[1]Обруч мс'!O90</f>
        <v>10.55</v>
      </c>
      <c r="K79" s="59">
        <f>'[1]Мяч мс'!O90</f>
        <v>10.799999999999999</v>
      </c>
      <c r="L79" s="59">
        <f>'[1]Лента мс'!O90</f>
        <v>11.25</v>
      </c>
      <c r="M79" s="59">
        <f t="shared" si="1"/>
        <v>42.8</v>
      </c>
      <c r="N79" s="72" t="s">
        <v>141</v>
      </c>
    </row>
    <row r="80" spans="2:14" s="74" customFormat="1" ht="15" customHeight="1" x14ac:dyDescent="0.25">
      <c r="B80" s="75">
        <v>71</v>
      </c>
      <c r="C80" s="53" t="s">
        <v>163</v>
      </c>
      <c r="D80" s="54">
        <v>2001</v>
      </c>
      <c r="E80" s="55" t="s">
        <v>26</v>
      </c>
      <c r="F80" s="56" t="s">
        <v>86</v>
      </c>
      <c r="G80" s="63" t="s">
        <v>87</v>
      </c>
      <c r="H80" s="55"/>
      <c r="I80" s="59">
        <f>[1]Скак.мс!O131</f>
        <v>10.299999999999999</v>
      </c>
      <c r="J80" s="59">
        <f>'[1]Обруч мс'!O131</f>
        <v>11.7</v>
      </c>
      <c r="K80" s="59">
        <f>'[1]Мяч мс'!O131</f>
        <v>8.75</v>
      </c>
      <c r="L80" s="59">
        <f>'[1]Лента мс'!O131</f>
        <v>11.950000000000001</v>
      </c>
      <c r="M80" s="59">
        <f t="shared" si="1"/>
        <v>42.7</v>
      </c>
      <c r="N80" s="60" t="s">
        <v>88</v>
      </c>
    </row>
    <row r="81" spans="2:14" s="74" customFormat="1" ht="15" customHeight="1" x14ac:dyDescent="0.25">
      <c r="B81" s="75">
        <v>72</v>
      </c>
      <c r="C81" s="53" t="s">
        <v>164</v>
      </c>
      <c r="D81" s="54">
        <v>2002</v>
      </c>
      <c r="E81" s="58" t="s">
        <v>26</v>
      </c>
      <c r="F81" s="56" t="s">
        <v>165</v>
      </c>
      <c r="G81" s="73" t="s">
        <v>166</v>
      </c>
      <c r="H81" s="68" t="s">
        <v>69</v>
      </c>
      <c r="I81" s="59">
        <f>[1]Скак.мс!O20</f>
        <v>9.8000000000000007</v>
      </c>
      <c r="J81" s="59">
        <f>'[1]Обруч мс'!O20</f>
        <v>11.05</v>
      </c>
      <c r="K81" s="59">
        <f>'[1]Мяч мс'!O20</f>
        <v>11.150000000000002</v>
      </c>
      <c r="L81" s="59">
        <f>'[1]Лента мс'!O20</f>
        <v>10.649999999999999</v>
      </c>
      <c r="M81" s="59">
        <f t="shared" si="1"/>
        <v>42.65</v>
      </c>
      <c r="N81" s="69" t="s">
        <v>167</v>
      </c>
    </row>
    <row r="82" spans="2:14" s="74" customFormat="1" ht="15" customHeight="1" x14ac:dyDescent="0.25">
      <c r="B82" s="75">
        <v>73</v>
      </c>
      <c r="C82" s="53" t="s">
        <v>168</v>
      </c>
      <c r="D82" s="54">
        <v>2002</v>
      </c>
      <c r="E82" s="55" t="s">
        <v>26</v>
      </c>
      <c r="F82" s="56" t="s">
        <v>86</v>
      </c>
      <c r="G82" s="63" t="s">
        <v>87</v>
      </c>
      <c r="H82" s="58"/>
      <c r="I82" s="59">
        <f>[1]Скак.мс!O128</f>
        <v>10.75</v>
      </c>
      <c r="J82" s="59">
        <f>'[1]Обруч мс'!O128</f>
        <v>9.1999999999999993</v>
      </c>
      <c r="K82" s="59">
        <f>'[1]Мяч мс'!O128</f>
        <v>11.550000000000002</v>
      </c>
      <c r="L82" s="59">
        <f>'[1]Лента мс'!O128</f>
        <v>11.1</v>
      </c>
      <c r="M82" s="59">
        <f t="shared" si="1"/>
        <v>42.6</v>
      </c>
      <c r="N82" s="60" t="s">
        <v>148</v>
      </c>
    </row>
    <row r="83" spans="2:14" s="74" customFormat="1" ht="15" customHeight="1" x14ac:dyDescent="0.25">
      <c r="B83" s="75">
        <v>74</v>
      </c>
      <c r="C83" s="53" t="s">
        <v>169</v>
      </c>
      <c r="D83" s="54">
        <v>2001</v>
      </c>
      <c r="E83" s="55" t="s">
        <v>26</v>
      </c>
      <c r="F83" s="56" t="s">
        <v>56</v>
      </c>
      <c r="G83" s="67" t="s">
        <v>57</v>
      </c>
      <c r="H83" s="68" t="s">
        <v>38</v>
      </c>
      <c r="I83" s="59">
        <f>[1]Скак.мс!O23</f>
        <v>10.700000000000001</v>
      </c>
      <c r="J83" s="59">
        <f>'[1]Обруч мс'!O23</f>
        <v>11.549999999999999</v>
      </c>
      <c r="K83" s="59">
        <f>'[1]Мяч мс'!O23</f>
        <v>8.6500000000000021</v>
      </c>
      <c r="L83" s="59">
        <f>'[1]Лента мс'!O23</f>
        <v>11.649999999999999</v>
      </c>
      <c r="M83" s="59">
        <f t="shared" si="1"/>
        <v>42.55</v>
      </c>
      <c r="N83" s="66" t="s">
        <v>170</v>
      </c>
    </row>
    <row r="84" spans="2:14" s="74" customFormat="1" ht="15" customHeight="1" x14ac:dyDescent="0.25">
      <c r="B84" s="75">
        <v>75</v>
      </c>
      <c r="C84" s="53" t="s">
        <v>171</v>
      </c>
      <c r="D84" s="54">
        <v>2003</v>
      </c>
      <c r="E84" s="76" t="s">
        <v>26</v>
      </c>
      <c r="F84" s="56" t="s">
        <v>43</v>
      </c>
      <c r="G84" s="57" t="s">
        <v>28</v>
      </c>
      <c r="H84" s="64"/>
      <c r="I84" s="59">
        <f>[1]Скак.мс!O28</f>
        <v>10.649999999999999</v>
      </c>
      <c r="J84" s="59">
        <f>'[1]Обруч мс'!O28</f>
        <v>10.499999999999998</v>
      </c>
      <c r="K84" s="59">
        <f>'[1]Мяч мс'!O28</f>
        <v>9.65</v>
      </c>
      <c r="L84" s="59">
        <f>'[1]Лента мс'!O28</f>
        <v>11.7</v>
      </c>
      <c r="M84" s="59">
        <f t="shared" si="1"/>
        <v>42.5</v>
      </c>
      <c r="N84" s="60" t="s">
        <v>172</v>
      </c>
    </row>
    <row r="85" spans="2:14" s="74" customFormat="1" ht="15" customHeight="1" x14ac:dyDescent="0.25">
      <c r="B85" s="75">
        <v>76</v>
      </c>
      <c r="C85" s="53" t="s">
        <v>173</v>
      </c>
      <c r="D85" s="54">
        <v>2003</v>
      </c>
      <c r="E85" s="55" t="s">
        <v>26</v>
      </c>
      <c r="F85" s="56" t="s">
        <v>132</v>
      </c>
      <c r="G85" s="63" t="s">
        <v>133</v>
      </c>
      <c r="H85" s="64" t="s">
        <v>134</v>
      </c>
      <c r="I85" s="59">
        <f>[1]Скак.мс!O37</f>
        <v>10.450000000000001</v>
      </c>
      <c r="J85" s="59">
        <f>'[1]Обруч мс'!O37</f>
        <v>10.55</v>
      </c>
      <c r="K85" s="59">
        <f>'[1]Мяч мс'!O37</f>
        <v>10.75</v>
      </c>
      <c r="L85" s="59">
        <f>'[1]Лента мс'!O37</f>
        <v>10.7</v>
      </c>
      <c r="M85" s="59">
        <f t="shared" si="1"/>
        <v>42.45</v>
      </c>
      <c r="N85" s="60" t="s">
        <v>174</v>
      </c>
    </row>
    <row r="86" spans="2:14" ht="15" customHeight="1" x14ac:dyDescent="0.25">
      <c r="B86" s="43">
        <v>77</v>
      </c>
      <c r="C86" s="53" t="s">
        <v>175</v>
      </c>
      <c r="D86" s="54">
        <v>2003</v>
      </c>
      <c r="E86" s="55" t="s">
        <v>26</v>
      </c>
      <c r="F86" s="56" t="s">
        <v>67</v>
      </c>
      <c r="G86" s="57" t="s">
        <v>68</v>
      </c>
      <c r="H86" s="58" t="s">
        <v>69</v>
      </c>
      <c r="I86" s="59">
        <f>[1]Скак.мс!O134</f>
        <v>10.65</v>
      </c>
      <c r="J86" s="59">
        <f>'[1]Обруч мс'!O134</f>
        <v>10.35</v>
      </c>
      <c r="K86" s="59">
        <f>'[1]Мяч мс'!O134</f>
        <v>10.849999999999998</v>
      </c>
      <c r="L86" s="59">
        <f>'[1]Лента мс'!O134</f>
        <v>10.549999999999999</v>
      </c>
      <c r="M86" s="59">
        <f t="shared" si="1"/>
        <v>42.4</v>
      </c>
      <c r="N86" s="60" t="s">
        <v>176</v>
      </c>
    </row>
    <row r="87" spans="2:14" ht="15" customHeight="1" x14ac:dyDescent="0.25">
      <c r="B87" s="43">
        <v>78</v>
      </c>
      <c r="C87" s="53" t="s">
        <v>177</v>
      </c>
      <c r="D87" s="54">
        <v>2001</v>
      </c>
      <c r="E87" s="55" t="s">
        <v>26</v>
      </c>
      <c r="F87" s="56" t="s">
        <v>86</v>
      </c>
      <c r="G87" s="63" t="s">
        <v>87</v>
      </c>
      <c r="H87" s="58"/>
      <c r="I87" s="59">
        <f>[1]Скак.мс!O129</f>
        <v>10.1</v>
      </c>
      <c r="J87" s="59">
        <f>'[1]Обруч мс'!O129</f>
        <v>10.5</v>
      </c>
      <c r="K87" s="59">
        <f>'[1]Мяч мс'!O129</f>
        <v>11.099999999999998</v>
      </c>
      <c r="L87" s="59">
        <f>'[1]Лента мс'!O129</f>
        <v>10.65</v>
      </c>
      <c r="M87" s="59">
        <f t="shared" si="1"/>
        <v>42.35</v>
      </c>
      <c r="N87" s="60" t="s">
        <v>148</v>
      </c>
    </row>
    <row r="88" spans="2:14" ht="15" customHeight="1" x14ac:dyDescent="0.25">
      <c r="B88" s="43">
        <v>79</v>
      </c>
      <c r="C88" s="53" t="s">
        <v>178</v>
      </c>
      <c r="D88" s="54">
        <v>2003</v>
      </c>
      <c r="E88" s="55" t="s">
        <v>26</v>
      </c>
      <c r="F88" s="56" t="s">
        <v>179</v>
      </c>
      <c r="G88" s="73" t="s">
        <v>180</v>
      </c>
      <c r="H88" s="55"/>
      <c r="I88" s="59">
        <f>[1]Скак.мс!O100</f>
        <v>10.55</v>
      </c>
      <c r="J88" s="59">
        <f>'[1]Обруч мс'!O100</f>
        <v>10.3</v>
      </c>
      <c r="K88" s="59">
        <f>'[1]Мяч мс'!O100</f>
        <v>11.049999999999997</v>
      </c>
      <c r="L88" s="59">
        <f>'[1]Лента мс'!O100</f>
        <v>10.350000000000001</v>
      </c>
      <c r="M88" s="59">
        <f t="shared" si="1"/>
        <v>42.25</v>
      </c>
      <c r="N88" s="60" t="s">
        <v>181</v>
      </c>
    </row>
    <row r="89" spans="2:14" ht="15" customHeight="1" x14ac:dyDescent="0.25">
      <c r="B89" s="43">
        <v>80</v>
      </c>
      <c r="C89" s="53" t="s">
        <v>182</v>
      </c>
      <c r="D89" s="54">
        <v>2003</v>
      </c>
      <c r="E89" s="55" t="s">
        <v>16</v>
      </c>
      <c r="F89" s="56" t="s">
        <v>90</v>
      </c>
      <c r="G89" s="63" t="s">
        <v>91</v>
      </c>
      <c r="H89" s="55"/>
      <c r="I89" s="59">
        <f>[1]Скак.мс!O92</f>
        <v>9.7999999999999989</v>
      </c>
      <c r="J89" s="59">
        <f>'[1]Обруч мс'!O92</f>
        <v>10.950000000000001</v>
      </c>
      <c r="K89" s="59">
        <f>'[1]Мяч мс'!O92</f>
        <v>11.099999999999998</v>
      </c>
      <c r="L89" s="59">
        <f>'[1]Лента мс'!O92</f>
        <v>10.35</v>
      </c>
      <c r="M89" s="59">
        <f t="shared" si="1"/>
        <v>42.199999999999996</v>
      </c>
      <c r="N89" s="72" t="s">
        <v>183</v>
      </c>
    </row>
    <row r="90" spans="2:14" ht="15" customHeight="1" x14ac:dyDescent="0.25">
      <c r="B90" s="43">
        <v>81</v>
      </c>
      <c r="C90" s="53" t="s">
        <v>184</v>
      </c>
      <c r="D90" s="54">
        <v>2002</v>
      </c>
      <c r="E90" s="55" t="s">
        <v>26</v>
      </c>
      <c r="F90" s="63" t="s">
        <v>185</v>
      </c>
      <c r="G90" s="63" t="s">
        <v>166</v>
      </c>
      <c r="H90" s="55"/>
      <c r="I90" s="59">
        <f>[1]Скак.мс!O142</f>
        <v>9.7500000000000018</v>
      </c>
      <c r="J90" s="59">
        <f>'[1]Обруч мс'!O142</f>
        <v>10.25</v>
      </c>
      <c r="K90" s="59">
        <f>'[1]Мяч мс'!O142</f>
        <v>11.3</v>
      </c>
      <c r="L90" s="59">
        <f>'[1]Лента мс'!O142</f>
        <v>10.600000000000001</v>
      </c>
      <c r="M90" s="59">
        <f t="shared" si="1"/>
        <v>41.900000000000006</v>
      </c>
      <c r="N90" s="60" t="s">
        <v>186</v>
      </c>
    </row>
    <row r="91" spans="2:14" ht="15" customHeight="1" x14ac:dyDescent="0.25">
      <c r="B91" s="43">
        <v>82</v>
      </c>
      <c r="C91" s="77" t="s">
        <v>187</v>
      </c>
      <c r="D91" s="78">
        <v>2001</v>
      </c>
      <c r="E91" s="55" t="s">
        <v>26</v>
      </c>
      <c r="F91" s="79" t="s">
        <v>188</v>
      </c>
      <c r="G91" s="80" t="s">
        <v>189</v>
      </c>
      <c r="H91" s="55" t="s">
        <v>69</v>
      </c>
      <c r="I91" s="59">
        <f>[1]Скак.мс!O146</f>
        <v>10.100000000000001</v>
      </c>
      <c r="J91" s="59">
        <f>'[1]Обруч мс'!O146</f>
        <v>10.7</v>
      </c>
      <c r="K91" s="59">
        <f>'[1]Мяч мс'!O146</f>
        <v>10.85</v>
      </c>
      <c r="L91" s="59">
        <f>'[1]Лента мс'!O146</f>
        <v>10.15</v>
      </c>
      <c r="M91" s="59">
        <f t="shared" si="1"/>
        <v>41.8</v>
      </c>
      <c r="N91" s="60" t="s">
        <v>190</v>
      </c>
    </row>
    <row r="92" spans="2:14" ht="15" customHeight="1" x14ac:dyDescent="0.25">
      <c r="B92" s="43">
        <v>83</v>
      </c>
      <c r="C92" s="53" t="s">
        <v>191</v>
      </c>
      <c r="D92" s="54">
        <v>2002</v>
      </c>
      <c r="E92" s="55" t="s">
        <v>26</v>
      </c>
      <c r="F92" s="56" t="s">
        <v>150</v>
      </c>
      <c r="G92" s="73" t="s">
        <v>151</v>
      </c>
      <c r="H92" s="55" t="s">
        <v>134</v>
      </c>
      <c r="I92" s="59">
        <f>[1]Скак.мс!O112</f>
        <v>10.7</v>
      </c>
      <c r="J92" s="59">
        <f>'[1]Обруч мс'!O112</f>
        <v>9.8000000000000007</v>
      </c>
      <c r="K92" s="59">
        <f>'[1]Мяч мс'!O112</f>
        <v>11.199999999999998</v>
      </c>
      <c r="L92" s="59">
        <f>'[1]Лента мс'!O112</f>
        <v>9.9000000000000021</v>
      </c>
      <c r="M92" s="59">
        <f t="shared" si="1"/>
        <v>41.599999999999994</v>
      </c>
      <c r="N92" s="60" t="s">
        <v>152</v>
      </c>
    </row>
    <row r="93" spans="2:14" ht="15" customHeight="1" x14ac:dyDescent="0.25">
      <c r="B93" s="43">
        <v>84</v>
      </c>
      <c r="C93" s="53" t="s">
        <v>192</v>
      </c>
      <c r="D93" s="54">
        <v>2002</v>
      </c>
      <c r="E93" s="55" t="s">
        <v>26</v>
      </c>
      <c r="F93" s="63" t="s">
        <v>185</v>
      </c>
      <c r="G93" s="63" t="s">
        <v>166</v>
      </c>
      <c r="H93" s="55"/>
      <c r="I93" s="59">
        <f>[1]Скак.мс!O143</f>
        <v>9.75</v>
      </c>
      <c r="J93" s="59">
        <f>'[1]Обруч мс'!O143</f>
        <v>8.85</v>
      </c>
      <c r="K93" s="59">
        <f>'[1]Мяч мс'!O143</f>
        <v>11.25</v>
      </c>
      <c r="L93" s="59">
        <f>'[1]Лента мс'!O143</f>
        <v>11.7</v>
      </c>
      <c r="M93" s="59">
        <f t="shared" si="1"/>
        <v>41.55</v>
      </c>
      <c r="N93" s="60" t="s">
        <v>193</v>
      </c>
    </row>
    <row r="94" spans="2:14" ht="15" customHeight="1" x14ac:dyDescent="0.25">
      <c r="B94" s="43">
        <v>85</v>
      </c>
      <c r="C94" s="53" t="s">
        <v>194</v>
      </c>
      <c r="D94" s="54">
        <v>2003</v>
      </c>
      <c r="E94" s="55" t="s">
        <v>26</v>
      </c>
      <c r="F94" s="63" t="s">
        <v>185</v>
      </c>
      <c r="G94" s="63" t="s">
        <v>166</v>
      </c>
      <c r="H94" s="55"/>
      <c r="I94" s="59">
        <f>[1]Скак.мс!O145</f>
        <v>10.050000000000001</v>
      </c>
      <c r="J94" s="59">
        <f>'[1]Обруч мс'!O145</f>
        <v>10.050000000000001</v>
      </c>
      <c r="K94" s="59">
        <f>'[1]Мяч мс'!O145</f>
        <v>10.65</v>
      </c>
      <c r="L94" s="59">
        <f>'[1]Лента мс'!O145</f>
        <v>10.6</v>
      </c>
      <c r="M94" s="59">
        <f t="shared" si="1"/>
        <v>41.35</v>
      </c>
      <c r="N94" s="60" t="s">
        <v>193</v>
      </c>
    </row>
    <row r="95" spans="2:14" ht="15" customHeight="1" x14ac:dyDescent="0.25">
      <c r="B95" s="43">
        <v>86</v>
      </c>
      <c r="C95" s="53" t="s">
        <v>195</v>
      </c>
      <c r="D95" s="54">
        <v>2003</v>
      </c>
      <c r="E95" s="58" t="s">
        <v>196</v>
      </c>
      <c r="F95" s="56" t="s">
        <v>56</v>
      </c>
      <c r="G95" s="67" t="s">
        <v>57</v>
      </c>
      <c r="H95" s="68" t="s">
        <v>38</v>
      </c>
      <c r="I95" s="59">
        <f>[1]Скак.мс!O21</f>
        <v>10.8</v>
      </c>
      <c r="J95" s="59">
        <f>'[1]Обруч мс'!O21</f>
        <v>10.700000000000003</v>
      </c>
      <c r="K95" s="59">
        <f>'[1]Мяч мс'!O21</f>
        <v>8.4499999999999993</v>
      </c>
      <c r="L95" s="59">
        <f>'[1]Лента мс'!O21</f>
        <v>11.350000000000001</v>
      </c>
      <c r="M95" s="59">
        <f t="shared" si="1"/>
        <v>41.300000000000004</v>
      </c>
      <c r="N95" s="69" t="s">
        <v>58</v>
      </c>
    </row>
    <row r="96" spans="2:14" ht="15" customHeight="1" x14ac:dyDescent="0.25">
      <c r="B96" s="43">
        <v>86</v>
      </c>
      <c r="C96" s="53" t="s">
        <v>197</v>
      </c>
      <c r="D96" s="54">
        <v>2001</v>
      </c>
      <c r="E96" s="55" t="s">
        <v>26</v>
      </c>
      <c r="F96" s="56" t="s">
        <v>179</v>
      </c>
      <c r="G96" s="73" t="s">
        <v>180</v>
      </c>
      <c r="H96" s="55"/>
      <c r="I96" s="59">
        <f>[1]Скак.мс!O102</f>
        <v>11.45</v>
      </c>
      <c r="J96" s="59">
        <f>'[1]Обруч мс'!O102</f>
        <v>9.9000000000000021</v>
      </c>
      <c r="K96" s="59">
        <f>'[1]Мяч мс'!O102</f>
        <v>10.149999999999999</v>
      </c>
      <c r="L96" s="59">
        <f>'[1]Лента мс'!O102</f>
        <v>9.8000000000000007</v>
      </c>
      <c r="M96" s="59">
        <f t="shared" si="1"/>
        <v>41.3</v>
      </c>
      <c r="N96" s="60" t="s">
        <v>198</v>
      </c>
    </row>
    <row r="97" spans="2:14" ht="15" customHeight="1" x14ac:dyDescent="0.25">
      <c r="B97" s="43">
        <v>88</v>
      </c>
      <c r="C97" s="53" t="s">
        <v>199</v>
      </c>
      <c r="D97" s="54">
        <v>2001</v>
      </c>
      <c r="E97" s="55" t="s">
        <v>26</v>
      </c>
      <c r="F97" s="56" t="s">
        <v>179</v>
      </c>
      <c r="G97" s="73" t="s">
        <v>180</v>
      </c>
      <c r="H97" s="55"/>
      <c r="I97" s="59">
        <f>[1]Скак.мс!O101</f>
        <v>10.100000000000003</v>
      </c>
      <c r="J97" s="59">
        <f>'[1]Обруч мс'!O101</f>
        <v>10.15</v>
      </c>
      <c r="K97" s="59">
        <f>'[1]Мяч мс'!O101</f>
        <v>10.6</v>
      </c>
      <c r="L97" s="59">
        <f>'[1]Лента мс'!O101</f>
        <v>10.35</v>
      </c>
      <c r="M97" s="59">
        <f t="shared" si="1"/>
        <v>41.2</v>
      </c>
      <c r="N97" s="60" t="s">
        <v>198</v>
      </c>
    </row>
    <row r="98" spans="2:14" ht="15" customHeight="1" x14ac:dyDescent="0.25">
      <c r="B98" s="43">
        <v>89</v>
      </c>
      <c r="C98" s="53" t="s">
        <v>200</v>
      </c>
      <c r="D98" s="54">
        <v>2003</v>
      </c>
      <c r="E98" s="55" t="s">
        <v>26</v>
      </c>
      <c r="F98" s="56" t="s">
        <v>72</v>
      </c>
      <c r="G98" s="71" t="s">
        <v>73</v>
      </c>
      <c r="H98" s="58" t="s">
        <v>74</v>
      </c>
      <c r="I98" s="59">
        <f>[1]Скак.мс!O63</f>
        <v>9.8500000000000014</v>
      </c>
      <c r="J98" s="59">
        <f>'[1]Обруч мс'!O63</f>
        <v>9.8000000000000025</v>
      </c>
      <c r="K98" s="59">
        <f>'[1]Мяч мс'!O63</f>
        <v>10.199999999999999</v>
      </c>
      <c r="L98" s="59">
        <f>'[1]Лента мс'!O63</f>
        <v>11.100000000000001</v>
      </c>
      <c r="M98" s="59">
        <f t="shared" si="1"/>
        <v>40.950000000000003</v>
      </c>
      <c r="N98" s="60" t="s">
        <v>75</v>
      </c>
    </row>
    <row r="99" spans="2:14" ht="15" customHeight="1" x14ac:dyDescent="0.25">
      <c r="B99" s="43">
        <v>90</v>
      </c>
      <c r="C99" s="53" t="s">
        <v>201</v>
      </c>
      <c r="D99" s="54">
        <v>2002</v>
      </c>
      <c r="E99" s="55" t="s">
        <v>26</v>
      </c>
      <c r="F99" s="56" t="s">
        <v>99</v>
      </c>
      <c r="G99" s="57" t="s">
        <v>100</v>
      </c>
      <c r="H99" s="58"/>
      <c r="I99" s="59">
        <f>[1]Скак.мс!O124</f>
        <v>9.4999999999999982</v>
      </c>
      <c r="J99" s="59">
        <f>'[1]Обруч мс'!O124</f>
        <v>10.200000000000001</v>
      </c>
      <c r="K99" s="59">
        <f>'[1]Мяч мс'!O124</f>
        <v>11.05</v>
      </c>
      <c r="L99" s="59">
        <f>'[1]Лента мс'!O124</f>
        <v>10.149999999999999</v>
      </c>
      <c r="M99" s="59">
        <f t="shared" si="1"/>
        <v>40.9</v>
      </c>
      <c r="N99" s="60" t="s">
        <v>101</v>
      </c>
    </row>
    <row r="100" spans="2:14" ht="15" customHeight="1" x14ac:dyDescent="0.25">
      <c r="B100" s="43">
        <v>91</v>
      </c>
      <c r="C100" s="53" t="s">
        <v>202</v>
      </c>
      <c r="D100" s="54">
        <v>2003</v>
      </c>
      <c r="E100" s="55" t="s">
        <v>16</v>
      </c>
      <c r="F100" s="56" t="s">
        <v>125</v>
      </c>
      <c r="G100" s="57" t="s">
        <v>126</v>
      </c>
      <c r="H100" s="55"/>
      <c r="I100" s="59">
        <f>[1]Скак.мс!O86</f>
        <v>10.100000000000001</v>
      </c>
      <c r="J100" s="59">
        <f>'[1]Обруч мс'!O86</f>
        <v>10.149999999999999</v>
      </c>
      <c r="K100" s="59">
        <f>'[1]Мяч мс'!O86</f>
        <v>10.4</v>
      </c>
      <c r="L100" s="59">
        <f>'[1]Лента мс'!O86</f>
        <v>10.199999999999999</v>
      </c>
      <c r="M100" s="59">
        <f t="shared" si="1"/>
        <v>40.849999999999994</v>
      </c>
      <c r="N100" s="72" t="s">
        <v>203</v>
      </c>
    </row>
    <row r="101" spans="2:14" ht="15" customHeight="1" x14ac:dyDescent="0.25">
      <c r="B101" s="43">
        <v>92</v>
      </c>
      <c r="C101" s="53" t="s">
        <v>204</v>
      </c>
      <c r="D101" s="54">
        <v>2002</v>
      </c>
      <c r="E101" s="55" t="s">
        <v>26</v>
      </c>
      <c r="F101" s="63" t="s">
        <v>119</v>
      </c>
      <c r="G101" s="63" t="s">
        <v>120</v>
      </c>
      <c r="H101" s="65"/>
      <c r="I101" s="59">
        <f>[1]Скак.мс!O41</f>
        <v>10.199999999999999</v>
      </c>
      <c r="J101" s="59">
        <f>'[1]Обруч мс'!O41</f>
        <v>9.8000000000000007</v>
      </c>
      <c r="K101" s="59">
        <f>'[1]Мяч мс'!O41</f>
        <v>11.3</v>
      </c>
      <c r="L101" s="59">
        <f>'[1]Лента мс'!O41</f>
        <v>9.4499999999999975</v>
      </c>
      <c r="M101" s="59">
        <f t="shared" si="1"/>
        <v>40.75</v>
      </c>
      <c r="N101" s="60" t="s">
        <v>121</v>
      </c>
    </row>
    <row r="102" spans="2:14" ht="15" customHeight="1" x14ac:dyDescent="0.25">
      <c r="B102" s="43">
        <v>93</v>
      </c>
      <c r="C102" s="53" t="s">
        <v>205</v>
      </c>
      <c r="D102" s="54">
        <v>2003</v>
      </c>
      <c r="E102" s="55" t="s">
        <v>26</v>
      </c>
      <c r="F102" s="56" t="s">
        <v>99</v>
      </c>
      <c r="G102" s="57" t="s">
        <v>100</v>
      </c>
      <c r="H102" s="58"/>
      <c r="I102" s="59">
        <f>[1]Скак.мс!O123</f>
        <v>9.65</v>
      </c>
      <c r="J102" s="59">
        <f>'[1]Обруч мс'!O123</f>
        <v>10.050000000000001</v>
      </c>
      <c r="K102" s="59">
        <f>'[1]Мяч мс'!O123</f>
        <v>10.8</v>
      </c>
      <c r="L102" s="59">
        <f>'[1]Лента мс'!O123</f>
        <v>10.200000000000001</v>
      </c>
      <c r="M102" s="59">
        <f t="shared" si="1"/>
        <v>40.700000000000003</v>
      </c>
      <c r="N102" s="60" t="s">
        <v>101</v>
      </c>
    </row>
    <row r="103" spans="2:14" ht="24.75" customHeight="1" x14ac:dyDescent="0.25">
      <c r="B103" s="43">
        <v>94</v>
      </c>
      <c r="C103" s="53" t="s">
        <v>206</v>
      </c>
      <c r="D103" s="54">
        <v>2003</v>
      </c>
      <c r="E103" s="55" t="s">
        <v>26</v>
      </c>
      <c r="F103" s="56" t="s">
        <v>125</v>
      </c>
      <c r="G103" s="57" t="s">
        <v>126</v>
      </c>
      <c r="H103" s="55"/>
      <c r="I103" s="59">
        <f>[1]Скак.мс!O87</f>
        <v>10.3</v>
      </c>
      <c r="J103" s="59">
        <f>'[1]Обруч мс'!O87</f>
        <v>9.9499999999999993</v>
      </c>
      <c r="K103" s="59">
        <f>'[1]Мяч мс'!O87</f>
        <v>10.7</v>
      </c>
      <c r="L103" s="59">
        <f>'[1]Лента мс'!O87</f>
        <v>9.5500000000000043</v>
      </c>
      <c r="M103" s="59">
        <f t="shared" si="1"/>
        <v>40.5</v>
      </c>
      <c r="N103" s="72" t="s">
        <v>141</v>
      </c>
    </row>
    <row r="104" spans="2:14" ht="15" customHeight="1" x14ac:dyDescent="0.25">
      <c r="B104" s="43">
        <v>95</v>
      </c>
      <c r="C104" s="53" t="s">
        <v>207</v>
      </c>
      <c r="D104" s="54">
        <v>2003</v>
      </c>
      <c r="E104" s="55" t="s">
        <v>26</v>
      </c>
      <c r="F104" s="56" t="s">
        <v>208</v>
      </c>
      <c r="G104" s="57" t="s">
        <v>209</v>
      </c>
      <c r="H104" s="55" t="s">
        <v>69</v>
      </c>
      <c r="I104" s="59">
        <f>[1]Скак.мс!O57</f>
        <v>10.149999999999999</v>
      </c>
      <c r="J104" s="59">
        <f>'[1]Обруч мс'!O57</f>
        <v>10.3</v>
      </c>
      <c r="K104" s="59">
        <f>'[1]Мяч мс'!O57</f>
        <v>10.1</v>
      </c>
      <c r="L104" s="59">
        <f>'[1]Лента мс'!O57</f>
        <v>9.65</v>
      </c>
      <c r="M104" s="59">
        <f t="shared" si="1"/>
        <v>40.199999999999996</v>
      </c>
      <c r="N104" s="60" t="s">
        <v>210</v>
      </c>
    </row>
    <row r="105" spans="2:14" ht="15" customHeight="1" x14ac:dyDescent="0.25">
      <c r="B105" s="43">
        <v>96</v>
      </c>
      <c r="C105" s="53" t="s">
        <v>211</v>
      </c>
      <c r="D105" s="54">
        <v>2001</v>
      </c>
      <c r="E105" s="55" t="s">
        <v>26</v>
      </c>
      <c r="F105" s="63" t="s">
        <v>185</v>
      </c>
      <c r="G105" s="63" t="s">
        <v>166</v>
      </c>
      <c r="H105" s="55"/>
      <c r="I105" s="59">
        <f>[1]Скак.мс!O140</f>
        <v>9.1499999999999986</v>
      </c>
      <c r="J105" s="59">
        <f>'[1]Обруч мс'!O140</f>
        <v>10.45</v>
      </c>
      <c r="K105" s="59">
        <f>'[1]Мяч мс'!O140</f>
        <v>10.1</v>
      </c>
      <c r="L105" s="59">
        <f>'[1]Лента мс'!O140</f>
        <v>10.250000000000002</v>
      </c>
      <c r="M105" s="59">
        <f t="shared" si="1"/>
        <v>39.949999999999996</v>
      </c>
      <c r="N105" s="60" t="s">
        <v>212</v>
      </c>
    </row>
    <row r="106" spans="2:14" ht="15" customHeight="1" x14ac:dyDescent="0.25">
      <c r="B106" s="43">
        <v>97</v>
      </c>
      <c r="C106" s="53" t="s">
        <v>213</v>
      </c>
      <c r="D106" s="54">
        <v>2002</v>
      </c>
      <c r="E106" s="58" t="s">
        <v>26</v>
      </c>
      <c r="F106" s="56" t="s">
        <v>214</v>
      </c>
      <c r="G106" s="57" t="s">
        <v>215</v>
      </c>
      <c r="H106" s="68" t="s">
        <v>134</v>
      </c>
      <c r="I106" s="59">
        <f>[1]Скак.мс!O13</f>
        <v>9.6000000000000014</v>
      </c>
      <c r="J106" s="59">
        <f>'[1]Обруч мс'!O13</f>
        <v>10.499999999999998</v>
      </c>
      <c r="K106" s="59">
        <f>'[1]Мяч мс'!O13</f>
        <v>10</v>
      </c>
      <c r="L106" s="59">
        <f>'[1]Лента мс'!O13</f>
        <v>9.7999999999999989</v>
      </c>
      <c r="M106" s="59">
        <f t="shared" si="1"/>
        <v>39.9</v>
      </c>
      <c r="N106" s="69" t="s">
        <v>216</v>
      </c>
    </row>
    <row r="107" spans="2:14" ht="26.25" customHeight="1" x14ac:dyDescent="0.25">
      <c r="B107" s="43">
        <v>98</v>
      </c>
      <c r="C107" s="53" t="s">
        <v>217</v>
      </c>
      <c r="D107" s="54">
        <v>2001</v>
      </c>
      <c r="E107" s="55" t="s">
        <v>26</v>
      </c>
      <c r="F107" s="56" t="s">
        <v>125</v>
      </c>
      <c r="G107" s="57" t="s">
        <v>126</v>
      </c>
      <c r="H107" s="55"/>
      <c r="I107" s="59">
        <f>[1]Скак.мс!O88</f>
        <v>10.099999999999998</v>
      </c>
      <c r="J107" s="59">
        <f>'[1]Обруч мс'!O88</f>
        <v>9.4999999999999982</v>
      </c>
      <c r="K107" s="59">
        <f>'[1]Мяч мс'!O88</f>
        <v>10.200000000000001</v>
      </c>
      <c r="L107" s="59">
        <f>'[1]Лента мс'!O88</f>
        <v>9.9</v>
      </c>
      <c r="M107" s="59">
        <f t="shared" si="1"/>
        <v>39.699999999999996</v>
      </c>
      <c r="N107" s="72" t="s">
        <v>141</v>
      </c>
    </row>
    <row r="108" spans="2:14" ht="15" customHeight="1" x14ac:dyDescent="0.25">
      <c r="B108" s="43">
        <v>99</v>
      </c>
      <c r="C108" s="53" t="s">
        <v>218</v>
      </c>
      <c r="D108" s="54">
        <v>2001</v>
      </c>
      <c r="E108" s="55" t="s">
        <v>26</v>
      </c>
      <c r="F108" s="56" t="s">
        <v>67</v>
      </c>
      <c r="G108" s="57" t="s">
        <v>68</v>
      </c>
      <c r="H108" s="58" t="s">
        <v>69</v>
      </c>
      <c r="I108" s="59">
        <f>[1]Скак.мс!O133</f>
        <v>9.5999999999999979</v>
      </c>
      <c r="J108" s="59">
        <f>'[1]Обруч мс'!O133</f>
        <v>10.75</v>
      </c>
      <c r="K108" s="59">
        <f>'[1]Мяч мс'!O133</f>
        <v>8.75</v>
      </c>
      <c r="L108" s="59">
        <f>'[1]Лента мс'!O133</f>
        <v>10.5</v>
      </c>
      <c r="M108" s="59">
        <f t="shared" si="1"/>
        <v>39.599999999999994</v>
      </c>
      <c r="N108" s="60" t="s">
        <v>219</v>
      </c>
    </row>
    <row r="109" spans="2:14" ht="15" customHeight="1" x14ac:dyDescent="0.25">
      <c r="B109" s="43">
        <v>100</v>
      </c>
      <c r="C109" s="53" t="s">
        <v>220</v>
      </c>
      <c r="D109" s="54">
        <v>2001</v>
      </c>
      <c r="E109" s="55" t="s">
        <v>26</v>
      </c>
      <c r="F109" s="56" t="s">
        <v>221</v>
      </c>
      <c r="G109" s="63" t="s">
        <v>222</v>
      </c>
      <c r="H109" s="55" t="s">
        <v>69</v>
      </c>
      <c r="I109" s="59">
        <f>[1]Скак.мс!O108</f>
        <v>8.7499999999999982</v>
      </c>
      <c r="J109" s="59">
        <f>'[1]Обруч мс'!O108</f>
        <v>9.7000000000000028</v>
      </c>
      <c r="K109" s="59">
        <f>'[1]Мяч мс'!O108</f>
        <v>10.9</v>
      </c>
      <c r="L109" s="59">
        <f>'[1]Лента мс'!O108</f>
        <v>10.150000000000002</v>
      </c>
      <c r="M109" s="59">
        <f t="shared" si="1"/>
        <v>39.5</v>
      </c>
      <c r="N109" s="60" t="s">
        <v>223</v>
      </c>
    </row>
    <row r="110" spans="2:14" ht="15" customHeight="1" x14ac:dyDescent="0.25">
      <c r="B110" s="43">
        <v>101</v>
      </c>
      <c r="C110" s="53" t="s">
        <v>224</v>
      </c>
      <c r="D110" s="54">
        <v>2003</v>
      </c>
      <c r="E110" s="55" t="s">
        <v>26</v>
      </c>
      <c r="F110" s="56" t="s">
        <v>99</v>
      </c>
      <c r="G110" s="57" t="s">
        <v>100</v>
      </c>
      <c r="H110" s="58"/>
      <c r="I110" s="59">
        <f>[1]Скак.мс!O122</f>
        <v>8.8000000000000007</v>
      </c>
      <c r="J110" s="59">
        <f>'[1]Обруч мс'!O122</f>
        <v>10.25</v>
      </c>
      <c r="K110" s="59">
        <f>'[1]Мяч мс'!O122</f>
        <v>9.8000000000000007</v>
      </c>
      <c r="L110" s="59">
        <f>'[1]Лента мс'!O122</f>
        <v>10.45</v>
      </c>
      <c r="M110" s="59">
        <f t="shared" si="1"/>
        <v>39.299999999999997</v>
      </c>
      <c r="N110" s="60" t="s">
        <v>101</v>
      </c>
    </row>
    <row r="111" spans="2:14" ht="15" customHeight="1" x14ac:dyDescent="0.25">
      <c r="B111" s="43">
        <v>102</v>
      </c>
      <c r="C111" s="53" t="s">
        <v>225</v>
      </c>
      <c r="D111" s="54">
        <v>2001</v>
      </c>
      <c r="E111" s="58" t="s">
        <v>26</v>
      </c>
      <c r="F111" s="56" t="s">
        <v>165</v>
      </c>
      <c r="G111" s="73" t="s">
        <v>166</v>
      </c>
      <c r="H111" s="68" t="s">
        <v>69</v>
      </c>
      <c r="I111" s="59">
        <f>[1]Скак.мс!O19</f>
        <v>10.25</v>
      </c>
      <c r="J111" s="59">
        <f>'[1]Обруч мс'!O19</f>
        <v>10.250000000000002</v>
      </c>
      <c r="K111" s="59">
        <f>'[1]Мяч мс'!O19</f>
        <v>9.5</v>
      </c>
      <c r="L111" s="59">
        <f>'[1]Лента мс'!O19</f>
        <v>9.15</v>
      </c>
      <c r="M111" s="59">
        <f t="shared" si="1"/>
        <v>39.15</v>
      </c>
      <c r="N111" s="69" t="s">
        <v>226</v>
      </c>
    </row>
    <row r="112" spans="2:14" ht="15" customHeight="1" x14ac:dyDescent="0.25">
      <c r="B112" s="43">
        <v>103</v>
      </c>
      <c r="C112" s="53" t="s">
        <v>227</v>
      </c>
      <c r="D112" s="54">
        <v>2003</v>
      </c>
      <c r="E112" s="55" t="s">
        <v>26</v>
      </c>
      <c r="F112" s="56" t="s">
        <v>86</v>
      </c>
      <c r="G112" s="63" t="s">
        <v>87</v>
      </c>
      <c r="H112" s="58"/>
      <c r="I112" s="59">
        <f>[1]Скак.мс!O126</f>
        <v>9.0500000000000007</v>
      </c>
      <c r="J112" s="59">
        <f>'[1]Обруч мс'!O126</f>
        <v>9.9000000000000021</v>
      </c>
      <c r="K112" s="59">
        <f>'[1]Мяч мс'!O126</f>
        <v>10.500000000000002</v>
      </c>
      <c r="L112" s="59">
        <f>'[1]Лента мс'!O126</f>
        <v>9.5500000000000007</v>
      </c>
      <c r="M112" s="59">
        <f t="shared" si="1"/>
        <v>39</v>
      </c>
      <c r="N112" s="60" t="s">
        <v>88</v>
      </c>
    </row>
    <row r="113" spans="2:14" ht="15" customHeight="1" x14ac:dyDescent="0.25">
      <c r="B113" s="43">
        <v>104</v>
      </c>
      <c r="C113" s="53" t="s">
        <v>228</v>
      </c>
      <c r="D113" s="54">
        <v>2003</v>
      </c>
      <c r="E113" s="55" t="s">
        <v>26</v>
      </c>
      <c r="F113" s="56" t="s">
        <v>99</v>
      </c>
      <c r="G113" s="57" t="s">
        <v>100</v>
      </c>
      <c r="H113" s="58"/>
      <c r="I113" s="59">
        <f>[1]Скак.мс!O120</f>
        <v>9.6</v>
      </c>
      <c r="J113" s="59">
        <f>'[1]Обруч мс'!O120</f>
        <v>9.5499999999999989</v>
      </c>
      <c r="K113" s="59">
        <f>'[1]Мяч мс'!O120</f>
        <v>9.4499999999999993</v>
      </c>
      <c r="L113" s="59">
        <f>'[1]Лента мс'!O120</f>
        <v>10.25</v>
      </c>
      <c r="M113" s="59">
        <f t="shared" si="1"/>
        <v>38.849999999999994</v>
      </c>
      <c r="N113" s="60" t="s">
        <v>101</v>
      </c>
    </row>
    <row r="114" spans="2:14" ht="15" customHeight="1" x14ac:dyDescent="0.25">
      <c r="B114" s="43">
        <v>105</v>
      </c>
      <c r="C114" s="53" t="s">
        <v>229</v>
      </c>
      <c r="D114" s="54">
        <v>2001</v>
      </c>
      <c r="E114" s="58" t="s">
        <v>26</v>
      </c>
      <c r="F114" s="56" t="s">
        <v>214</v>
      </c>
      <c r="G114" s="57" t="s">
        <v>215</v>
      </c>
      <c r="H114" s="68" t="s">
        <v>134</v>
      </c>
      <c r="I114" s="59">
        <f>[1]Скак.мс!O15</f>
        <v>10</v>
      </c>
      <c r="J114" s="59">
        <f>'[1]Обруч мс'!O15</f>
        <v>9.15</v>
      </c>
      <c r="K114" s="59">
        <f>'[1]Мяч мс'!O15</f>
        <v>10.350000000000001</v>
      </c>
      <c r="L114" s="59">
        <f>'[1]Лента мс'!O15</f>
        <v>9.25</v>
      </c>
      <c r="M114" s="59">
        <f t="shared" si="1"/>
        <v>38.75</v>
      </c>
      <c r="N114" s="69" t="s">
        <v>230</v>
      </c>
    </row>
    <row r="115" spans="2:14" ht="15" customHeight="1" x14ac:dyDescent="0.25">
      <c r="B115" s="43">
        <v>106</v>
      </c>
      <c r="C115" s="53" t="s">
        <v>231</v>
      </c>
      <c r="D115" s="54">
        <v>2001</v>
      </c>
      <c r="E115" s="55" t="s">
        <v>26</v>
      </c>
      <c r="F115" s="56" t="s">
        <v>67</v>
      </c>
      <c r="G115" s="57" t="s">
        <v>68</v>
      </c>
      <c r="H115" s="58" t="s">
        <v>69</v>
      </c>
      <c r="I115" s="59">
        <f>[1]Скак.мс!O132</f>
        <v>9.7999999999999989</v>
      </c>
      <c r="J115" s="59">
        <f>'[1]Обруч мс'!O132</f>
        <v>8.9499999999999975</v>
      </c>
      <c r="K115" s="59">
        <f>'[1]Мяч мс'!O132</f>
        <v>10.45</v>
      </c>
      <c r="L115" s="59">
        <f>'[1]Лента мс'!O132</f>
        <v>9.2000000000000011</v>
      </c>
      <c r="M115" s="59">
        <f t="shared" si="1"/>
        <v>38.4</v>
      </c>
      <c r="N115" s="60" t="s">
        <v>219</v>
      </c>
    </row>
    <row r="116" spans="2:14" ht="15" customHeight="1" x14ac:dyDescent="0.25">
      <c r="B116" s="43">
        <v>107</v>
      </c>
      <c r="C116" s="53" t="s">
        <v>232</v>
      </c>
      <c r="D116" s="54">
        <v>2001</v>
      </c>
      <c r="E116" s="55" t="s">
        <v>26</v>
      </c>
      <c r="F116" s="56" t="s">
        <v>208</v>
      </c>
      <c r="G116" s="57" t="s">
        <v>209</v>
      </c>
      <c r="H116" s="58" t="s">
        <v>38</v>
      </c>
      <c r="I116" s="59">
        <f>[1]Скак.мс!O62</f>
        <v>8.9000000000000021</v>
      </c>
      <c r="J116" s="59">
        <f>'[1]Обруч мс'!O62</f>
        <v>9.6</v>
      </c>
      <c r="K116" s="59">
        <f>'[1]Мяч мс'!O62</f>
        <v>10.6</v>
      </c>
      <c r="L116" s="59">
        <f>'[1]Лента мс'!O62</f>
        <v>9.2500000000000018</v>
      </c>
      <c r="M116" s="59">
        <f t="shared" si="1"/>
        <v>38.35</v>
      </c>
      <c r="N116" s="60" t="s">
        <v>233</v>
      </c>
    </row>
    <row r="117" spans="2:14" ht="15" customHeight="1" x14ac:dyDescent="0.25">
      <c r="B117" s="43">
        <v>108</v>
      </c>
      <c r="C117" s="53" t="s">
        <v>234</v>
      </c>
      <c r="D117" s="54">
        <v>2001</v>
      </c>
      <c r="E117" s="55" t="s">
        <v>26</v>
      </c>
      <c r="F117" s="63" t="s">
        <v>119</v>
      </c>
      <c r="G117" s="63" t="s">
        <v>120</v>
      </c>
      <c r="H117" s="81"/>
      <c r="I117" s="59">
        <f>[1]Скак.мс!O39</f>
        <v>9.1999999999999993</v>
      </c>
      <c r="J117" s="59">
        <f>'[1]Обруч мс'!O39</f>
        <v>9.7000000000000011</v>
      </c>
      <c r="K117" s="59">
        <f>'[1]Мяч мс'!O39</f>
        <v>10.4</v>
      </c>
      <c r="L117" s="59">
        <f>'[1]Лента мс'!O39</f>
        <v>8.9499999999999975</v>
      </c>
      <c r="M117" s="59">
        <f t="shared" si="1"/>
        <v>38.249999999999993</v>
      </c>
      <c r="N117" s="60" t="s">
        <v>121</v>
      </c>
    </row>
    <row r="118" spans="2:14" ht="15" customHeight="1" x14ac:dyDescent="0.25">
      <c r="B118" s="43">
        <v>109</v>
      </c>
      <c r="C118" s="53" t="s">
        <v>235</v>
      </c>
      <c r="D118" s="54">
        <v>2001</v>
      </c>
      <c r="E118" s="55" t="s">
        <v>26</v>
      </c>
      <c r="F118" s="56" t="s">
        <v>99</v>
      </c>
      <c r="G118" s="57" t="s">
        <v>100</v>
      </c>
      <c r="H118" s="58"/>
      <c r="I118" s="59">
        <f>[1]Скак.мс!O121</f>
        <v>9.3500000000000014</v>
      </c>
      <c r="J118" s="59">
        <f>'[1]Обруч мс'!O121</f>
        <v>9.5000000000000018</v>
      </c>
      <c r="K118" s="59">
        <f>'[1]Мяч мс'!O121</f>
        <v>9.5500000000000007</v>
      </c>
      <c r="L118" s="59">
        <f>'[1]Лента мс'!O121</f>
        <v>9.6000000000000014</v>
      </c>
      <c r="M118" s="59">
        <f t="shared" si="1"/>
        <v>38</v>
      </c>
      <c r="N118" s="60" t="s">
        <v>101</v>
      </c>
    </row>
    <row r="119" spans="2:14" ht="15" customHeight="1" x14ac:dyDescent="0.25">
      <c r="B119" s="43">
        <v>110</v>
      </c>
      <c r="C119" s="53" t="s">
        <v>236</v>
      </c>
      <c r="D119" s="54">
        <v>2003</v>
      </c>
      <c r="E119" s="55" t="s">
        <v>26</v>
      </c>
      <c r="F119" s="63" t="s">
        <v>185</v>
      </c>
      <c r="G119" s="63" t="s">
        <v>166</v>
      </c>
      <c r="H119" s="55"/>
      <c r="I119" s="59">
        <f>[1]Скак.мс!O144</f>
        <v>9.9499999999999993</v>
      </c>
      <c r="J119" s="59">
        <f>'[1]Обруч мс'!O144</f>
        <v>9.9</v>
      </c>
      <c r="K119" s="59">
        <f>'[1]Мяч мс'!O144</f>
        <v>8.7500000000000018</v>
      </c>
      <c r="L119" s="59">
        <f>'[1]Лента мс'!O144</f>
        <v>9.25</v>
      </c>
      <c r="M119" s="59">
        <f t="shared" si="1"/>
        <v>37.85</v>
      </c>
      <c r="N119" s="60" t="s">
        <v>186</v>
      </c>
    </row>
    <row r="120" spans="2:14" ht="15" customHeight="1" x14ac:dyDescent="0.25">
      <c r="B120" s="43">
        <v>111</v>
      </c>
      <c r="C120" s="77" t="s">
        <v>237</v>
      </c>
      <c r="D120" s="78">
        <v>2002</v>
      </c>
      <c r="E120" s="55" t="s">
        <v>16</v>
      </c>
      <c r="F120" s="63" t="s">
        <v>119</v>
      </c>
      <c r="G120" s="63" t="s">
        <v>120</v>
      </c>
      <c r="H120" s="81"/>
      <c r="I120" s="59">
        <f>[1]Скак.мс!O40</f>
        <v>9.1999999999999993</v>
      </c>
      <c r="J120" s="59">
        <f>'[1]Обруч мс'!O40</f>
        <v>9.4500000000000011</v>
      </c>
      <c r="K120" s="59">
        <f>'[1]Мяч мс'!O40</f>
        <v>10.249999999999998</v>
      </c>
      <c r="L120" s="59">
        <f>'[1]Лента мс'!O40</f>
        <v>8.5500000000000025</v>
      </c>
      <c r="M120" s="59">
        <f t="shared" si="1"/>
        <v>37.450000000000003</v>
      </c>
      <c r="N120" s="60" t="s">
        <v>121</v>
      </c>
    </row>
    <row r="121" spans="2:14" ht="15" customHeight="1" x14ac:dyDescent="0.25">
      <c r="B121" s="43">
        <v>112</v>
      </c>
      <c r="C121" s="53" t="s">
        <v>238</v>
      </c>
      <c r="D121" s="54">
        <v>2001</v>
      </c>
      <c r="E121" s="58" t="s">
        <v>26</v>
      </c>
      <c r="F121" s="56" t="s">
        <v>214</v>
      </c>
      <c r="G121" s="57" t="s">
        <v>215</v>
      </c>
      <c r="H121" s="68" t="s">
        <v>134</v>
      </c>
      <c r="I121" s="59">
        <f>[1]Скак.мс!O14</f>
        <v>8.85</v>
      </c>
      <c r="J121" s="59">
        <f>'[1]Обруч мс'!O14</f>
        <v>10.3</v>
      </c>
      <c r="K121" s="59">
        <f>'[1]Мяч мс'!O14</f>
        <v>9.9</v>
      </c>
      <c r="L121" s="59">
        <f>'[1]Лента мс'!O14</f>
        <v>8.35</v>
      </c>
      <c r="M121" s="59">
        <f t="shared" si="1"/>
        <v>37.4</v>
      </c>
      <c r="N121" s="69" t="s">
        <v>239</v>
      </c>
    </row>
    <row r="122" spans="2:14" ht="15" customHeight="1" x14ac:dyDescent="0.25">
      <c r="B122" s="43">
        <v>113</v>
      </c>
      <c r="C122" s="53" t="s">
        <v>240</v>
      </c>
      <c r="D122" s="54">
        <v>2002</v>
      </c>
      <c r="E122" s="55" t="s">
        <v>26</v>
      </c>
      <c r="F122" s="56" t="s">
        <v>132</v>
      </c>
      <c r="G122" s="63" t="s">
        <v>133</v>
      </c>
      <c r="H122" s="64" t="s">
        <v>134</v>
      </c>
      <c r="I122" s="59">
        <f>[1]Скак.мс!O36</f>
        <v>9.6999999999999993</v>
      </c>
      <c r="J122" s="59">
        <f>'[1]Обруч мс'!O36</f>
        <v>9.4499999999999993</v>
      </c>
      <c r="K122" s="59">
        <f>'[1]Мяч мс'!O36</f>
        <v>10.199999999999999</v>
      </c>
      <c r="L122" s="59">
        <f>'[1]Лента мс'!O36</f>
        <v>7.6999999999999993</v>
      </c>
      <c r="M122" s="59">
        <f t="shared" si="1"/>
        <v>37.049999999999997</v>
      </c>
      <c r="N122" s="60" t="s">
        <v>241</v>
      </c>
    </row>
    <row r="123" spans="2:14" ht="15" customHeight="1" x14ac:dyDescent="0.25">
      <c r="B123" s="43">
        <v>114</v>
      </c>
      <c r="C123" s="53" t="s">
        <v>242</v>
      </c>
      <c r="D123" s="54">
        <v>2003</v>
      </c>
      <c r="E123" s="58" t="s">
        <v>26</v>
      </c>
      <c r="F123" s="56" t="s">
        <v>165</v>
      </c>
      <c r="G123" s="73" t="s">
        <v>166</v>
      </c>
      <c r="H123" s="68" t="s">
        <v>69</v>
      </c>
      <c r="I123" s="59">
        <f>[1]Скак.мс!O18</f>
        <v>10.149999999999999</v>
      </c>
      <c r="J123" s="59">
        <f>'[1]Обруч мс'!O18</f>
        <v>8.75</v>
      </c>
      <c r="K123" s="59">
        <f>'[1]Мяч мс'!O18</f>
        <v>9.5</v>
      </c>
      <c r="L123" s="59">
        <f>'[1]Лента мс'!O18</f>
        <v>8.5499999999999989</v>
      </c>
      <c r="M123" s="59">
        <f t="shared" si="1"/>
        <v>36.949999999999996</v>
      </c>
      <c r="N123" s="69" t="s">
        <v>167</v>
      </c>
    </row>
    <row r="124" spans="2:14" ht="15" customHeight="1" x14ac:dyDescent="0.25">
      <c r="B124" s="43">
        <v>115</v>
      </c>
      <c r="C124" s="53" t="s">
        <v>243</v>
      </c>
      <c r="D124" s="54">
        <v>2002</v>
      </c>
      <c r="E124" s="55" t="s">
        <v>26</v>
      </c>
      <c r="F124" s="56" t="s">
        <v>208</v>
      </c>
      <c r="G124" s="57" t="s">
        <v>209</v>
      </c>
      <c r="H124" s="55" t="s">
        <v>69</v>
      </c>
      <c r="I124" s="59">
        <f>[1]Скак.мс!O59</f>
        <v>8.15</v>
      </c>
      <c r="J124" s="59">
        <f>'[1]Обруч мс'!O59</f>
        <v>9.9000000000000021</v>
      </c>
      <c r="K124" s="59">
        <f>'[1]Мяч мс'!O59</f>
        <v>9.75</v>
      </c>
      <c r="L124" s="59">
        <f>'[1]Лента мс'!O59</f>
        <v>9.0500000000000007</v>
      </c>
      <c r="M124" s="59">
        <f t="shared" si="1"/>
        <v>36.850000000000009</v>
      </c>
      <c r="N124" s="60" t="s">
        <v>210</v>
      </c>
    </row>
    <row r="125" spans="2:14" ht="15" customHeight="1" x14ac:dyDescent="0.25">
      <c r="B125" s="43">
        <v>116</v>
      </c>
      <c r="C125" s="53" t="s">
        <v>244</v>
      </c>
      <c r="D125" s="54">
        <v>2002</v>
      </c>
      <c r="E125" s="55" t="s">
        <v>26</v>
      </c>
      <c r="F125" s="56" t="s">
        <v>179</v>
      </c>
      <c r="G125" s="73" t="s">
        <v>180</v>
      </c>
      <c r="H125" s="55"/>
      <c r="I125" s="59">
        <f>[1]Скак.мс!O99</f>
        <v>10.1</v>
      </c>
      <c r="J125" s="59">
        <f>'[1]Обруч мс'!O99</f>
        <v>8.4500000000000011</v>
      </c>
      <c r="K125" s="59">
        <f>'[1]Мяч мс'!O99</f>
        <v>9.4500000000000011</v>
      </c>
      <c r="L125" s="59">
        <f>'[1]Лента мс'!O99</f>
        <v>8.75</v>
      </c>
      <c r="M125" s="59">
        <f t="shared" si="1"/>
        <v>36.75</v>
      </c>
      <c r="N125" s="60" t="s">
        <v>198</v>
      </c>
    </row>
    <row r="126" spans="2:14" ht="15" customHeight="1" x14ac:dyDescent="0.25">
      <c r="B126" s="43">
        <v>117</v>
      </c>
      <c r="C126" s="53" t="s">
        <v>245</v>
      </c>
      <c r="D126" s="54">
        <v>2001</v>
      </c>
      <c r="E126" s="55" t="s">
        <v>26</v>
      </c>
      <c r="F126" s="56" t="s">
        <v>221</v>
      </c>
      <c r="G126" s="63" t="s">
        <v>222</v>
      </c>
      <c r="H126" s="55" t="s">
        <v>69</v>
      </c>
      <c r="I126" s="59">
        <f>[1]Скак.мс!O107</f>
        <v>9.25</v>
      </c>
      <c r="J126" s="59">
        <f>'[1]Обруч мс'!O107</f>
        <v>9.5</v>
      </c>
      <c r="K126" s="59">
        <f>'[1]Мяч мс'!O107</f>
        <v>9.4500000000000011</v>
      </c>
      <c r="L126" s="59">
        <f>'[1]Лента мс'!O107</f>
        <v>8.4500000000000011</v>
      </c>
      <c r="M126" s="59">
        <f t="shared" si="1"/>
        <v>36.650000000000006</v>
      </c>
      <c r="N126" s="60" t="s">
        <v>223</v>
      </c>
    </row>
    <row r="127" spans="2:14" ht="15" customHeight="1" x14ac:dyDescent="0.25">
      <c r="B127" s="43">
        <v>118</v>
      </c>
      <c r="C127" s="53" t="s">
        <v>246</v>
      </c>
      <c r="D127" s="54">
        <v>2001</v>
      </c>
      <c r="E127" s="55" t="s">
        <v>26</v>
      </c>
      <c r="F127" s="56" t="s">
        <v>150</v>
      </c>
      <c r="G127" s="73" t="s">
        <v>151</v>
      </c>
      <c r="H127" s="55" t="s">
        <v>134</v>
      </c>
      <c r="I127" s="59">
        <f>[1]Скак.мс!O113</f>
        <v>7.6500000000000021</v>
      </c>
      <c r="J127" s="59">
        <f>'[1]Обруч мс'!O113</f>
        <v>9.3000000000000007</v>
      </c>
      <c r="K127" s="59">
        <f>'[1]Мяч мс'!O113</f>
        <v>10.3</v>
      </c>
      <c r="L127" s="59">
        <f>'[1]Лента мс'!O113</f>
        <v>9.15</v>
      </c>
      <c r="M127" s="59">
        <f t="shared" si="1"/>
        <v>36.400000000000006</v>
      </c>
      <c r="N127" s="60" t="s">
        <v>152</v>
      </c>
    </row>
    <row r="128" spans="2:14" ht="15" customHeight="1" x14ac:dyDescent="0.25">
      <c r="B128" s="43">
        <v>119</v>
      </c>
      <c r="C128" s="53" t="s">
        <v>247</v>
      </c>
      <c r="D128" s="54">
        <v>2002</v>
      </c>
      <c r="E128" s="58" t="s">
        <v>26</v>
      </c>
      <c r="F128" s="56" t="s">
        <v>214</v>
      </c>
      <c r="G128" s="57" t="s">
        <v>215</v>
      </c>
      <c r="H128" s="68" t="s">
        <v>134</v>
      </c>
      <c r="I128" s="59">
        <f>[1]Скак.мс!O12</f>
        <v>8.8499999999999979</v>
      </c>
      <c r="J128" s="59">
        <f>'[1]Обруч мс'!O12</f>
        <v>9.2000000000000011</v>
      </c>
      <c r="K128" s="59">
        <f>'[1]Мяч мс'!O12</f>
        <v>8.9500000000000011</v>
      </c>
      <c r="L128" s="59">
        <f>'[1]Лента мс'!O12</f>
        <v>9.3000000000000007</v>
      </c>
      <c r="M128" s="59">
        <f t="shared" si="1"/>
        <v>36.299999999999997</v>
      </c>
      <c r="N128" s="69" t="s">
        <v>248</v>
      </c>
    </row>
    <row r="129" spans="2:14" ht="15" customHeight="1" x14ac:dyDescent="0.25">
      <c r="B129" s="43">
        <v>120</v>
      </c>
      <c r="C129" s="53" t="s">
        <v>249</v>
      </c>
      <c r="D129" s="54">
        <v>2003</v>
      </c>
      <c r="E129" s="55" t="s">
        <v>26</v>
      </c>
      <c r="F129" s="56" t="s">
        <v>208</v>
      </c>
      <c r="G129" s="57" t="s">
        <v>209</v>
      </c>
      <c r="H129" s="55" t="s">
        <v>69</v>
      </c>
      <c r="I129" s="59">
        <f>[1]Скак.мс!O58</f>
        <v>9</v>
      </c>
      <c r="J129" s="59">
        <f>'[1]Обруч мс'!O58</f>
        <v>8.8000000000000007</v>
      </c>
      <c r="K129" s="59">
        <f>'[1]Мяч мс'!O58</f>
        <v>9.1999999999999993</v>
      </c>
      <c r="L129" s="59">
        <f>'[1]Лента мс'!O58</f>
        <v>9.1</v>
      </c>
      <c r="M129" s="59">
        <f t="shared" si="1"/>
        <v>36.1</v>
      </c>
      <c r="N129" s="60" t="s">
        <v>250</v>
      </c>
    </row>
    <row r="130" spans="2:14" ht="15" customHeight="1" x14ac:dyDescent="0.25">
      <c r="B130" s="43">
        <v>121</v>
      </c>
      <c r="C130" s="53" t="s">
        <v>251</v>
      </c>
      <c r="D130" s="54">
        <v>2001</v>
      </c>
      <c r="E130" s="55" t="s">
        <v>26</v>
      </c>
      <c r="F130" s="56" t="s">
        <v>221</v>
      </c>
      <c r="G130" s="63" t="s">
        <v>222</v>
      </c>
      <c r="H130" s="55" t="s">
        <v>69</v>
      </c>
      <c r="I130" s="59">
        <f>[1]Скак.мс!O106</f>
        <v>8.8999999999999986</v>
      </c>
      <c r="J130" s="59">
        <f>'[1]Обруч мс'!O106</f>
        <v>9.6</v>
      </c>
      <c r="K130" s="59">
        <f>'[1]Мяч мс'!O106</f>
        <v>9.2999999999999989</v>
      </c>
      <c r="L130" s="59">
        <f>'[1]Лента мс'!O106</f>
        <v>8.1999999999999993</v>
      </c>
      <c r="M130" s="59">
        <f t="shared" si="1"/>
        <v>36</v>
      </c>
      <c r="N130" s="60" t="s">
        <v>252</v>
      </c>
    </row>
    <row r="131" spans="2:14" ht="15" customHeight="1" x14ac:dyDescent="0.25">
      <c r="B131" s="43">
        <v>122</v>
      </c>
      <c r="C131" s="53" t="s">
        <v>253</v>
      </c>
      <c r="D131" s="54">
        <v>2002</v>
      </c>
      <c r="E131" s="55" t="s">
        <v>26</v>
      </c>
      <c r="F131" s="56" t="s">
        <v>221</v>
      </c>
      <c r="G131" s="63" t="s">
        <v>222</v>
      </c>
      <c r="H131" s="55" t="s">
        <v>69</v>
      </c>
      <c r="I131" s="59">
        <f>[1]Скак.мс!O104</f>
        <v>9.5499999999999972</v>
      </c>
      <c r="J131" s="59">
        <f>'[1]Обруч мс'!O104</f>
        <v>8.7999999999999989</v>
      </c>
      <c r="K131" s="59">
        <f>'[1]Мяч мс'!O104</f>
        <v>8.8500000000000014</v>
      </c>
      <c r="L131" s="59">
        <f>'[1]Лента мс'!O104</f>
        <v>8.4499999999999993</v>
      </c>
      <c r="M131" s="59">
        <f t="shared" si="1"/>
        <v>35.649999999999991</v>
      </c>
      <c r="N131" s="60" t="s">
        <v>254</v>
      </c>
    </row>
    <row r="132" spans="2:14" ht="15" customHeight="1" x14ac:dyDescent="0.25">
      <c r="B132" s="43">
        <v>123</v>
      </c>
      <c r="C132" s="53" t="s">
        <v>255</v>
      </c>
      <c r="D132" s="54">
        <v>2003</v>
      </c>
      <c r="E132" s="55" t="s">
        <v>26</v>
      </c>
      <c r="F132" s="56" t="s">
        <v>150</v>
      </c>
      <c r="G132" s="73" t="s">
        <v>151</v>
      </c>
      <c r="H132" s="55" t="s">
        <v>134</v>
      </c>
      <c r="I132" s="59">
        <f>[1]Скак.мс!O110</f>
        <v>8.6</v>
      </c>
      <c r="J132" s="59">
        <f>'[1]Обруч мс'!O110</f>
        <v>8.6999999999999993</v>
      </c>
      <c r="K132" s="59">
        <f>'[1]Мяч мс'!O110</f>
        <v>9.4499999999999993</v>
      </c>
      <c r="L132" s="59">
        <f>'[1]Лента мс'!O110</f>
        <v>8.8500000000000014</v>
      </c>
      <c r="M132" s="59">
        <f t="shared" si="1"/>
        <v>35.599999999999994</v>
      </c>
      <c r="N132" s="60" t="s">
        <v>152</v>
      </c>
    </row>
    <row r="133" spans="2:14" ht="15" customHeight="1" x14ac:dyDescent="0.25">
      <c r="B133" s="43">
        <v>124</v>
      </c>
      <c r="C133" s="53" t="s">
        <v>256</v>
      </c>
      <c r="D133" s="54">
        <v>2003</v>
      </c>
      <c r="E133" s="58" t="s">
        <v>26</v>
      </c>
      <c r="F133" s="56" t="s">
        <v>165</v>
      </c>
      <c r="G133" s="73" t="s">
        <v>166</v>
      </c>
      <c r="H133" s="68" t="s">
        <v>69</v>
      </c>
      <c r="I133" s="59">
        <f>[1]Скак.мс!O17</f>
        <v>8.6499999999999986</v>
      </c>
      <c r="J133" s="59">
        <f>'[1]Обруч мс'!O17</f>
        <v>9.4499999999999993</v>
      </c>
      <c r="K133" s="59">
        <f>'[1]Мяч мс'!O17</f>
        <v>8.3000000000000007</v>
      </c>
      <c r="L133" s="59">
        <f>'[1]Лента мс'!O17</f>
        <v>8.8500000000000014</v>
      </c>
      <c r="M133" s="59">
        <f t="shared" si="1"/>
        <v>35.25</v>
      </c>
      <c r="N133" s="69" t="s">
        <v>167</v>
      </c>
    </row>
    <row r="134" spans="2:14" ht="15" customHeight="1" x14ac:dyDescent="0.25">
      <c r="B134" s="43">
        <v>125</v>
      </c>
      <c r="C134" s="53" t="s">
        <v>257</v>
      </c>
      <c r="D134" s="54">
        <v>2003</v>
      </c>
      <c r="E134" s="55" t="s">
        <v>16</v>
      </c>
      <c r="F134" s="56" t="s">
        <v>221</v>
      </c>
      <c r="G134" s="63" t="s">
        <v>222</v>
      </c>
      <c r="H134" s="55" t="s">
        <v>69</v>
      </c>
      <c r="I134" s="59">
        <f>[1]Скак.мс!O105</f>
        <v>8.7999999999999989</v>
      </c>
      <c r="J134" s="59">
        <f>'[1]Обруч мс'!O105</f>
        <v>8.6500000000000021</v>
      </c>
      <c r="K134" s="59">
        <f>'[1]Мяч мс'!O105</f>
        <v>8.5500000000000007</v>
      </c>
      <c r="L134" s="59">
        <f>'[1]Лента мс'!O105</f>
        <v>9.1</v>
      </c>
      <c r="M134" s="59">
        <f t="shared" si="1"/>
        <v>35.1</v>
      </c>
      <c r="N134" s="60" t="s">
        <v>258</v>
      </c>
    </row>
    <row r="135" spans="2:14" ht="15" customHeight="1" x14ac:dyDescent="0.25">
      <c r="B135" s="43">
        <v>126</v>
      </c>
      <c r="C135" s="53" t="s">
        <v>259</v>
      </c>
      <c r="D135" s="54">
        <v>2003</v>
      </c>
      <c r="E135" s="58" t="s">
        <v>16</v>
      </c>
      <c r="F135" s="56" t="s">
        <v>214</v>
      </c>
      <c r="G135" s="57" t="s">
        <v>215</v>
      </c>
      <c r="H135" s="68" t="s">
        <v>134</v>
      </c>
      <c r="I135" s="59">
        <f>[1]Скак.мс!O11</f>
        <v>8.7999999999999989</v>
      </c>
      <c r="J135" s="59">
        <f>'[1]Обруч мс'!O11</f>
        <v>7.7999999999999989</v>
      </c>
      <c r="K135" s="59">
        <f>'[1]Мяч мс'!O11</f>
        <v>9.4999999999999982</v>
      </c>
      <c r="L135" s="59">
        <f>'[1]Лента мс'!O11</f>
        <v>8.75</v>
      </c>
      <c r="M135" s="59">
        <f t="shared" si="1"/>
        <v>34.849999999999994</v>
      </c>
      <c r="N135" s="69" t="s">
        <v>260</v>
      </c>
    </row>
    <row r="136" spans="2:14" ht="15" customHeight="1" x14ac:dyDescent="0.25">
      <c r="B136" s="43">
        <v>127</v>
      </c>
      <c r="C136" s="53" t="s">
        <v>261</v>
      </c>
      <c r="D136" s="54">
        <v>2002</v>
      </c>
      <c r="E136" s="55" t="s">
        <v>26</v>
      </c>
      <c r="F136" s="56" t="s">
        <v>208</v>
      </c>
      <c r="G136" s="57" t="s">
        <v>209</v>
      </c>
      <c r="H136" s="55" t="s">
        <v>69</v>
      </c>
      <c r="I136" s="59">
        <f>[1]Скак.мс!O60</f>
        <v>8.3000000000000007</v>
      </c>
      <c r="J136" s="59">
        <f>'[1]Обруч мс'!O60</f>
        <v>8.8500000000000014</v>
      </c>
      <c r="K136" s="59">
        <f>'[1]Мяч мс'!O60</f>
        <v>8.1999999999999993</v>
      </c>
      <c r="L136" s="59">
        <f>'[1]Лента мс'!O60</f>
        <v>9.15</v>
      </c>
      <c r="M136" s="59">
        <f t="shared" si="1"/>
        <v>34.5</v>
      </c>
      <c r="N136" s="60" t="s">
        <v>262</v>
      </c>
    </row>
    <row r="137" spans="2:14" ht="15" customHeight="1" x14ac:dyDescent="0.25">
      <c r="B137" s="43">
        <v>128</v>
      </c>
      <c r="C137" s="53" t="s">
        <v>263</v>
      </c>
      <c r="D137" s="54">
        <v>2003</v>
      </c>
      <c r="E137" s="58" t="s">
        <v>26</v>
      </c>
      <c r="F137" s="56" t="s">
        <v>214</v>
      </c>
      <c r="G137" s="57" t="s">
        <v>215</v>
      </c>
      <c r="H137" s="68" t="s">
        <v>134</v>
      </c>
      <c r="I137" s="59">
        <f>[1]Скак.мс!O10</f>
        <v>8.5</v>
      </c>
      <c r="J137" s="59">
        <f>'[1]Обруч мс'!O10</f>
        <v>8.65</v>
      </c>
      <c r="K137" s="59">
        <f>'[1]Мяч мс'!O10</f>
        <v>9.0500000000000007</v>
      </c>
      <c r="L137" s="59">
        <f>'[1]Лента мс'!O10</f>
        <v>8.1999999999999993</v>
      </c>
      <c r="M137" s="59">
        <f t="shared" si="1"/>
        <v>34.4</v>
      </c>
      <c r="N137" s="69" t="s">
        <v>264</v>
      </c>
    </row>
    <row r="138" spans="2:14" ht="15" customHeight="1" x14ac:dyDescent="0.25">
      <c r="B138" s="43">
        <v>129</v>
      </c>
      <c r="C138" s="53" t="s">
        <v>265</v>
      </c>
      <c r="D138" s="54">
        <v>2002</v>
      </c>
      <c r="E138" s="58" t="s">
        <v>26</v>
      </c>
      <c r="F138" s="56" t="s">
        <v>165</v>
      </c>
      <c r="G138" s="73" t="s">
        <v>166</v>
      </c>
      <c r="H138" s="68" t="s">
        <v>69</v>
      </c>
      <c r="I138" s="59">
        <f>[1]Скак.мс!O16</f>
        <v>8.35</v>
      </c>
      <c r="J138" s="59">
        <f>'[1]Обруч мс'!O16</f>
        <v>7.95</v>
      </c>
      <c r="K138" s="59">
        <f>'[1]Мяч мс'!O16</f>
        <v>9.4499999999999993</v>
      </c>
      <c r="L138" s="59">
        <f>'[1]Лента мс'!O16</f>
        <v>8.3999999999999986</v>
      </c>
      <c r="M138" s="59">
        <f t="shared" ref="M138:M147" si="2">SUM(I138:L138)</f>
        <v>34.15</v>
      </c>
      <c r="N138" s="69" t="s">
        <v>167</v>
      </c>
    </row>
    <row r="139" spans="2:14" ht="15" customHeight="1" x14ac:dyDescent="0.25">
      <c r="B139" s="43">
        <v>130</v>
      </c>
      <c r="C139" s="53" t="s">
        <v>266</v>
      </c>
      <c r="D139" s="54">
        <v>2002</v>
      </c>
      <c r="E139" s="55" t="s">
        <v>26</v>
      </c>
      <c r="F139" s="56" t="s">
        <v>179</v>
      </c>
      <c r="G139" s="73" t="s">
        <v>180</v>
      </c>
      <c r="H139" s="55"/>
      <c r="I139" s="59">
        <f>[1]Скак.мс!O98</f>
        <v>8.75</v>
      </c>
      <c r="J139" s="59">
        <f>'[1]Обруч мс'!O98</f>
        <v>7.2</v>
      </c>
      <c r="K139" s="59">
        <f>'[1]Мяч мс'!O98</f>
        <v>9.2999999999999989</v>
      </c>
      <c r="L139" s="59">
        <f>'[1]Лента мс'!O98</f>
        <v>7.6499999999999986</v>
      </c>
      <c r="M139" s="59">
        <f t="shared" si="2"/>
        <v>32.9</v>
      </c>
      <c r="N139" s="60" t="s">
        <v>198</v>
      </c>
    </row>
    <row r="140" spans="2:14" ht="15" customHeight="1" x14ac:dyDescent="0.25">
      <c r="B140" s="43">
        <v>131</v>
      </c>
      <c r="C140" s="53" t="s">
        <v>267</v>
      </c>
      <c r="D140" s="54">
        <v>2001</v>
      </c>
      <c r="E140" s="55" t="s">
        <v>26</v>
      </c>
      <c r="F140" s="56" t="s">
        <v>132</v>
      </c>
      <c r="G140" s="63" t="s">
        <v>133</v>
      </c>
      <c r="H140" s="64" t="s">
        <v>134</v>
      </c>
      <c r="I140" s="59">
        <f>[1]Скак.мс!O34</f>
        <v>7.7000000000000011</v>
      </c>
      <c r="J140" s="59">
        <f>'[1]Обруч мс'!O34</f>
        <v>8.35</v>
      </c>
      <c r="K140" s="59">
        <f>'[1]Мяч мс'!O34</f>
        <v>9.1499999999999968</v>
      </c>
      <c r="L140" s="59">
        <f>'[1]Лента мс'!O34</f>
        <v>7.5999999999999988</v>
      </c>
      <c r="M140" s="59">
        <f t="shared" si="2"/>
        <v>32.799999999999997</v>
      </c>
      <c r="N140" s="66" t="s">
        <v>268</v>
      </c>
    </row>
    <row r="141" spans="2:14" ht="15" customHeight="1" x14ac:dyDescent="0.25">
      <c r="B141" s="43">
        <v>132</v>
      </c>
      <c r="C141" s="53" t="s">
        <v>269</v>
      </c>
      <c r="D141" s="54">
        <v>2002</v>
      </c>
      <c r="E141" s="55" t="s">
        <v>26</v>
      </c>
      <c r="F141" s="56" t="s">
        <v>132</v>
      </c>
      <c r="G141" s="63" t="s">
        <v>133</v>
      </c>
      <c r="H141" s="64" t="s">
        <v>134</v>
      </c>
      <c r="I141" s="59">
        <f>[1]Скак.мс!O35</f>
        <v>8.1</v>
      </c>
      <c r="J141" s="59">
        <f>'[1]Обруч мс'!O35</f>
        <v>7.8500000000000005</v>
      </c>
      <c r="K141" s="59">
        <f>'[1]Мяч мс'!O35</f>
        <v>9.1</v>
      </c>
      <c r="L141" s="59">
        <f>'[1]Лента мс'!O35</f>
        <v>7.6999999999999993</v>
      </c>
      <c r="M141" s="59">
        <f t="shared" si="2"/>
        <v>32.75</v>
      </c>
      <c r="N141" s="66" t="s">
        <v>270</v>
      </c>
    </row>
    <row r="142" spans="2:14" ht="15" customHeight="1" x14ac:dyDescent="0.25">
      <c r="B142" s="43">
        <v>133</v>
      </c>
      <c r="C142" s="53" t="s">
        <v>271</v>
      </c>
      <c r="D142" s="54">
        <v>2003</v>
      </c>
      <c r="E142" s="55" t="s">
        <v>16</v>
      </c>
      <c r="F142" s="56" t="s">
        <v>221</v>
      </c>
      <c r="G142" s="63" t="s">
        <v>222</v>
      </c>
      <c r="H142" s="55" t="s">
        <v>69</v>
      </c>
      <c r="I142" s="59">
        <f>[1]Скак.мс!O103</f>
        <v>7.55</v>
      </c>
      <c r="J142" s="59">
        <f>'[1]Обруч мс'!O103</f>
        <v>7.6000000000000005</v>
      </c>
      <c r="K142" s="59">
        <f>'[1]Мяч мс'!O103</f>
        <v>8.85</v>
      </c>
      <c r="L142" s="59">
        <f>'[1]Лента мс'!O103</f>
        <v>8.7000000000000028</v>
      </c>
      <c r="M142" s="59">
        <f t="shared" si="2"/>
        <v>32.700000000000003</v>
      </c>
      <c r="N142" s="60" t="s">
        <v>254</v>
      </c>
    </row>
    <row r="143" spans="2:14" ht="15" customHeight="1" x14ac:dyDescent="0.25">
      <c r="B143" s="43">
        <v>134</v>
      </c>
      <c r="C143" s="53" t="s">
        <v>272</v>
      </c>
      <c r="D143" s="54">
        <v>2001</v>
      </c>
      <c r="E143" s="55" t="s">
        <v>26</v>
      </c>
      <c r="F143" s="63" t="s">
        <v>185</v>
      </c>
      <c r="G143" s="63" t="s">
        <v>166</v>
      </c>
      <c r="H143" s="55"/>
      <c r="I143" s="59">
        <f>[1]Скак.мс!O141</f>
        <v>8.0500000000000007</v>
      </c>
      <c r="J143" s="59">
        <f>'[1]Обруч мс'!O141</f>
        <v>7.9</v>
      </c>
      <c r="K143" s="59">
        <f>'[1]Мяч мс'!O141</f>
        <v>8.3000000000000007</v>
      </c>
      <c r="L143" s="59">
        <f>'[1]Лента мс'!O141</f>
        <v>8.1</v>
      </c>
      <c r="M143" s="59">
        <f t="shared" si="2"/>
        <v>32.35</v>
      </c>
      <c r="N143" s="60" t="s">
        <v>212</v>
      </c>
    </row>
    <row r="144" spans="2:14" ht="15" customHeight="1" x14ac:dyDescent="0.25">
      <c r="B144" s="43">
        <v>135</v>
      </c>
      <c r="C144" s="53" t="s">
        <v>273</v>
      </c>
      <c r="D144" s="54">
        <v>2003</v>
      </c>
      <c r="E144" s="55" t="s">
        <v>16</v>
      </c>
      <c r="F144" s="56" t="s">
        <v>150</v>
      </c>
      <c r="G144" s="73" t="s">
        <v>151</v>
      </c>
      <c r="H144" s="55" t="s">
        <v>134</v>
      </c>
      <c r="I144" s="59">
        <f>[1]Скак.мс!O109</f>
        <v>8.3500000000000014</v>
      </c>
      <c r="J144" s="59">
        <f>'[1]Обруч мс'!O109</f>
        <v>7.0499999999999989</v>
      </c>
      <c r="K144" s="59">
        <f>'[1]Мяч мс'!O109</f>
        <v>8.6000000000000014</v>
      </c>
      <c r="L144" s="59">
        <f>'[1]Лента мс'!O109</f>
        <v>7.9000000000000012</v>
      </c>
      <c r="M144" s="59">
        <f t="shared" si="2"/>
        <v>31.900000000000002</v>
      </c>
      <c r="N144" s="60" t="s">
        <v>152</v>
      </c>
    </row>
    <row r="145" spans="2:14" ht="15" customHeight="1" x14ac:dyDescent="0.25">
      <c r="B145" s="43">
        <v>136</v>
      </c>
      <c r="C145" s="53" t="s">
        <v>274</v>
      </c>
      <c r="D145" s="54">
        <v>2002</v>
      </c>
      <c r="E145" s="55" t="s">
        <v>16</v>
      </c>
      <c r="F145" s="56" t="s">
        <v>275</v>
      </c>
      <c r="G145" s="82" t="s">
        <v>276</v>
      </c>
      <c r="H145" s="55"/>
      <c r="I145" s="59">
        <f>[1]Скак.мс!O138</f>
        <v>7.75</v>
      </c>
      <c r="J145" s="59">
        <f>'[1]Обруч мс'!O138</f>
        <v>8.0500000000000007</v>
      </c>
      <c r="K145" s="59">
        <f>'[1]Мяч мс'!O138</f>
        <v>8.1</v>
      </c>
      <c r="L145" s="59">
        <f>'[1]Лента мс'!O138</f>
        <v>7.5500000000000016</v>
      </c>
      <c r="M145" s="59">
        <f t="shared" si="2"/>
        <v>31.45</v>
      </c>
      <c r="N145" s="60" t="s">
        <v>277</v>
      </c>
    </row>
    <row r="146" spans="2:14" ht="15" customHeight="1" x14ac:dyDescent="0.25">
      <c r="B146" s="43">
        <v>137</v>
      </c>
      <c r="C146" s="53" t="s">
        <v>278</v>
      </c>
      <c r="D146" s="54">
        <v>2001</v>
      </c>
      <c r="E146" s="55" t="s">
        <v>26</v>
      </c>
      <c r="F146" s="56" t="s">
        <v>208</v>
      </c>
      <c r="G146" s="57" t="s">
        <v>209</v>
      </c>
      <c r="H146" s="58" t="s">
        <v>38</v>
      </c>
      <c r="I146" s="59">
        <f>[1]Скак.мс!O61</f>
        <v>8.0500000000000007</v>
      </c>
      <c r="J146" s="59">
        <f>'[1]Обруч мс'!O61</f>
        <v>5.6</v>
      </c>
      <c r="K146" s="59">
        <f>'[1]Мяч мс'!O61</f>
        <v>8.3500000000000014</v>
      </c>
      <c r="L146" s="59">
        <f>'[1]Лента мс'!O61</f>
        <v>7.4999999999999982</v>
      </c>
      <c r="M146" s="59">
        <f t="shared" si="2"/>
        <v>29.5</v>
      </c>
      <c r="N146" s="60" t="s">
        <v>233</v>
      </c>
    </row>
    <row r="147" spans="2:14" ht="20.25" customHeight="1" x14ac:dyDescent="0.25">
      <c r="B147" s="43">
        <v>138</v>
      </c>
      <c r="C147" s="53" t="s">
        <v>279</v>
      </c>
      <c r="D147" s="54">
        <v>2001</v>
      </c>
      <c r="E147" s="55" t="s">
        <v>16</v>
      </c>
      <c r="F147" s="56" t="s">
        <v>275</v>
      </c>
      <c r="G147" s="82" t="s">
        <v>276</v>
      </c>
      <c r="H147" s="55"/>
      <c r="I147" s="59">
        <f>[1]Скак.мс!O139</f>
        <v>6.55</v>
      </c>
      <c r="J147" s="59">
        <f>'[1]Обруч мс'!O139</f>
        <v>7.3999999999999995</v>
      </c>
      <c r="K147" s="59">
        <f>'[1]Мяч мс'!O139</f>
        <v>8.1499999999999986</v>
      </c>
      <c r="L147" s="59">
        <f>'[1]Лента мс'!O139</f>
        <v>7.2499999999999991</v>
      </c>
      <c r="M147" s="59">
        <f t="shared" si="2"/>
        <v>29.349999999999998</v>
      </c>
      <c r="N147" s="60" t="s">
        <v>277</v>
      </c>
    </row>
    <row r="148" spans="2:14" ht="4.5" customHeight="1" x14ac:dyDescent="0.25">
      <c r="B148" s="43"/>
      <c r="C148" s="53"/>
      <c r="D148" s="54"/>
      <c r="E148" s="55"/>
      <c r="F148" s="56"/>
      <c r="G148" s="83"/>
      <c r="H148" s="64"/>
      <c r="I148" s="59"/>
      <c r="J148" s="59"/>
      <c r="K148" s="59"/>
      <c r="L148" s="59"/>
      <c r="M148" s="59"/>
      <c r="N148" s="60"/>
    </row>
    <row r="149" spans="2:14" ht="15" hidden="1" customHeight="1" x14ac:dyDescent="0.25">
      <c r="B149" s="84"/>
      <c r="C149" s="85"/>
      <c r="D149" s="86"/>
      <c r="E149" s="87"/>
      <c r="F149" s="88"/>
      <c r="G149" s="89"/>
      <c r="H149" s="87"/>
      <c r="I149" s="90"/>
      <c r="J149" s="90"/>
      <c r="K149" s="90"/>
      <c r="L149" s="90"/>
      <c r="M149" s="90"/>
      <c r="N149" s="91"/>
    </row>
    <row r="150" spans="2:14" ht="15" customHeight="1" x14ac:dyDescent="0.25">
      <c r="B150" s="92"/>
      <c r="C150" s="93" t="s">
        <v>280</v>
      </c>
      <c r="D150" s="94">
        <v>2003</v>
      </c>
      <c r="E150" s="94" t="s">
        <v>26</v>
      </c>
      <c r="F150" s="95" t="s">
        <v>72</v>
      </c>
      <c r="G150" s="96"/>
      <c r="H150" s="93" t="s">
        <v>38</v>
      </c>
      <c r="I150" s="97">
        <f>[1]Скак.мс!O150</f>
        <v>14.75</v>
      </c>
      <c r="J150" s="97">
        <f>'[1]Обруч мс'!O150</f>
        <v>15.249999999999996</v>
      </c>
      <c r="K150" s="97">
        <f>'[1]Мяч мс'!O150</f>
        <v>12.7</v>
      </c>
      <c r="L150" s="97">
        <f>'[1]Лента мс'!O150</f>
        <v>15.100000000000001</v>
      </c>
      <c r="M150" s="97">
        <f t="shared" ref="M150:M162" si="3">SUM(I150:L150)</f>
        <v>57.8</v>
      </c>
      <c r="N150" s="98" t="s">
        <v>281</v>
      </c>
    </row>
    <row r="151" spans="2:14" ht="15" customHeight="1" x14ac:dyDescent="0.25">
      <c r="B151" s="92"/>
      <c r="C151" s="99" t="s">
        <v>282</v>
      </c>
      <c r="D151" s="100">
        <v>2003</v>
      </c>
      <c r="E151" s="94" t="s">
        <v>26</v>
      </c>
      <c r="F151" s="101" t="s">
        <v>56</v>
      </c>
      <c r="G151" s="102" t="s">
        <v>283</v>
      </c>
      <c r="H151" s="93" t="s">
        <v>69</v>
      </c>
      <c r="I151" s="97">
        <f>[1]Скак.мс!O162</f>
        <v>14.2</v>
      </c>
      <c r="J151" s="97">
        <f>'[1]Обруч мс'!O162</f>
        <v>10.8</v>
      </c>
      <c r="K151" s="97">
        <f>'[1]Мяч мс'!O162</f>
        <v>13.45</v>
      </c>
      <c r="L151" s="97">
        <f>'[1]Лента мс'!O162</f>
        <v>12.650000000000002</v>
      </c>
      <c r="M151" s="97">
        <f t="shared" si="3"/>
        <v>51.100000000000009</v>
      </c>
      <c r="N151" s="98" t="s">
        <v>284</v>
      </c>
    </row>
    <row r="152" spans="2:14" ht="15" customHeight="1" x14ac:dyDescent="0.25">
      <c r="B152" s="43"/>
      <c r="C152" s="53" t="s">
        <v>285</v>
      </c>
      <c r="D152" s="54">
        <v>2002</v>
      </c>
      <c r="E152" s="55" t="s">
        <v>26</v>
      </c>
      <c r="F152" s="56" t="s">
        <v>286</v>
      </c>
      <c r="G152" s="57" t="s">
        <v>287</v>
      </c>
      <c r="H152" s="103"/>
      <c r="I152" s="59">
        <f>[1]Скак.мс!O156</f>
        <v>11.1</v>
      </c>
      <c r="J152" s="59">
        <f>'[1]Обруч мс'!O156</f>
        <v>11.850000000000001</v>
      </c>
      <c r="K152" s="59">
        <f>'[1]Мяч мс'!O156</f>
        <v>12.75</v>
      </c>
      <c r="L152" s="59">
        <f>'[1]Лента мс'!O156</f>
        <v>11.899999999999999</v>
      </c>
      <c r="M152" s="59">
        <f t="shared" si="3"/>
        <v>47.6</v>
      </c>
      <c r="N152" s="60" t="s">
        <v>288</v>
      </c>
    </row>
    <row r="153" spans="2:14" ht="15" customHeight="1" x14ac:dyDescent="0.25">
      <c r="B153" s="43"/>
      <c r="C153" s="53" t="s">
        <v>289</v>
      </c>
      <c r="D153" s="54">
        <v>2001</v>
      </c>
      <c r="E153" s="55"/>
      <c r="F153" s="56" t="s">
        <v>51</v>
      </c>
      <c r="G153" s="57" t="s">
        <v>18</v>
      </c>
      <c r="H153" s="58"/>
      <c r="I153" s="59">
        <f>[1]Скак.мс!O158</f>
        <v>11</v>
      </c>
      <c r="J153" s="59">
        <f>'[1]Обруч мс'!O158</f>
        <v>11.549999999999999</v>
      </c>
      <c r="K153" s="59">
        <f>'[1]Мяч мс'!O158</f>
        <v>13.1</v>
      </c>
      <c r="L153" s="59">
        <f>'[1]Лента мс'!O158</f>
        <v>10.75</v>
      </c>
      <c r="M153" s="59">
        <f t="shared" si="3"/>
        <v>46.4</v>
      </c>
      <c r="N153" s="60" t="s">
        <v>290</v>
      </c>
    </row>
    <row r="154" spans="2:14" ht="15" customHeight="1" x14ac:dyDescent="0.25">
      <c r="B154" s="43"/>
      <c r="C154" s="53" t="s">
        <v>291</v>
      </c>
      <c r="D154" s="54">
        <v>2002</v>
      </c>
      <c r="E154" s="55" t="s">
        <v>26</v>
      </c>
      <c r="F154" s="56" t="s">
        <v>72</v>
      </c>
      <c r="G154" s="71" t="s">
        <v>73</v>
      </c>
      <c r="H154" s="58" t="s">
        <v>74</v>
      </c>
      <c r="I154" s="59">
        <f>[1]Скак.мс!O160</f>
        <v>11.100000000000001</v>
      </c>
      <c r="J154" s="59">
        <f>'[1]Обруч мс'!O160</f>
        <v>11.250000000000002</v>
      </c>
      <c r="K154" s="59">
        <f>'[1]Мяч мс'!O160</f>
        <v>11.45</v>
      </c>
      <c r="L154" s="59">
        <f>'[1]Лента мс'!O160</f>
        <v>11.45</v>
      </c>
      <c r="M154" s="59">
        <f t="shared" si="3"/>
        <v>45.25</v>
      </c>
      <c r="N154" s="60" t="s">
        <v>75</v>
      </c>
    </row>
    <row r="155" spans="2:14" ht="15" customHeight="1" x14ac:dyDescent="0.25">
      <c r="B155" s="43"/>
      <c r="C155" s="53" t="s">
        <v>292</v>
      </c>
      <c r="D155" s="54">
        <v>2003</v>
      </c>
      <c r="E155" s="55" t="s">
        <v>16</v>
      </c>
      <c r="F155" s="56" t="s">
        <v>286</v>
      </c>
      <c r="G155" s="57" t="s">
        <v>287</v>
      </c>
      <c r="H155" s="103"/>
      <c r="I155" s="59">
        <f>[1]Скак.мс!O155</f>
        <v>10.399999999999999</v>
      </c>
      <c r="J155" s="59">
        <f>'[1]Обруч мс'!O155</f>
        <v>11.35</v>
      </c>
      <c r="K155" s="59">
        <f>'[1]Мяч мс'!O155</f>
        <v>11.350000000000001</v>
      </c>
      <c r="L155" s="59">
        <f>'[1]Лента мс'!O155</f>
        <v>11.599999999999998</v>
      </c>
      <c r="M155" s="59">
        <f t="shared" si="3"/>
        <v>44.7</v>
      </c>
      <c r="N155" s="60" t="s">
        <v>288</v>
      </c>
    </row>
    <row r="156" spans="2:14" ht="15" customHeight="1" x14ac:dyDescent="0.25">
      <c r="B156" s="43"/>
      <c r="C156" s="53" t="s">
        <v>293</v>
      </c>
      <c r="D156" s="54">
        <v>2002</v>
      </c>
      <c r="E156" s="55" t="s">
        <v>26</v>
      </c>
      <c r="F156" s="56" t="s">
        <v>72</v>
      </c>
      <c r="G156" s="71" t="s">
        <v>73</v>
      </c>
      <c r="H156" s="58" t="s">
        <v>74</v>
      </c>
      <c r="I156" s="59">
        <f>[1]Скак.мс!O159</f>
        <v>10.900000000000002</v>
      </c>
      <c r="J156" s="59">
        <f>'[1]Обруч мс'!O159</f>
        <v>10.449999999999998</v>
      </c>
      <c r="K156" s="59">
        <f>'[1]Мяч мс'!O159</f>
        <v>11.15</v>
      </c>
      <c r="L156" s="59">
        <f>'[1]Лента мс'!O159</f>
        <v>10.900000000000002</v>
      </c>
      <c r="M156" s="59">
        <f t="shared" si="3"/>
        <v>43.400000000000006</v>
      </c>
      <c r="N156" s="60" t="s">
        <v>75</v>
      </c>
    </row>
    <row r="157" spans="2:14" ht="15" customHeight="1" x14ac:dyDescent="0.25">
      <c r="B157" s="43"/>
      <c r="C157" s="53" t="s">
        <v>294</v>
      </c>
      <c r="D157" s="54">
        <v>2003</v>
      </c>
      <c r="E157" s="55" t="s">
        <v>16</v>
      </c>
      <c r="F157" s="56" t="s">
        <v>51</v>
      </c>
      <c r="G157" s="57" t="s">
        <v>18</v>
      </c>
      <c r="H157" s="58"/>
      <c r="I157" s="59">
        <f>[1]Скак.мс!O161</f>
        <v>9.9</v>
      </c>
      <c r="J157" s="59">
        <f>'[1]Обруч мс'!O161</f>
        <v>10.800000000000002</v>
      </c>
      <c r="K157" s="59">
        <f>'[1]Мяч мс'!O161</f>
        <v>12.350000000000001</v>
      </c>
      <c r="L157" s="59">
        <f>'[1]Лента мс'!O161</f>
        <v>9.8000000000000007</v>
      </c>
      <c r="M157" s="59">
        <f t="shared" si="3"/>
        <v>42.850000000000009</v>
      </c>
      <c r="N157" s="60" t="s">
        <v>295</v>
      </c>
    </row>
    <row r="158" spans="2:14" ht="15" customHeight="1" x14ac:dyDescent="0.25">
      <c r="B158" s="43"/>
      <c r="C158" s="53" t="s">
        <v>296</v>
      </c>
      <c r="D158" s="54">
        <v>2002</v>
      </c>
      <c r="E158" s="55" t="s">
        <v>26</v>
      </c>
      <c r="F158" s="56" t="s">
        <v>286</v>
      </c>
      <c r="G158" s="57" t="s">
        <v>287</v>
      </c>
      <c r="H158" s="58"/>
      <c r="I158" s="59">
        <f>[1]Скак.мс!O154</f>
        <v>9.9499999999999993</v>
      </c>
      <c r="J158" s="59">
        <f>'[1]Обруч мс'!O154</f>
        <v>10.3</v>
      </c>
      <c r="K158" s="59">
        <f>'[1]Мяч мс'!O154</f>
        <v>10</v>
      </c>
      <c r="L158" s="59">
        <f>'[1]Лента мс'!O154</f>
        <v>9.9000000000000021</v>
      </c>
      <c r="M158" s="59">
        <f t="shared" si="3"/>
        <v>40.150000000000006</v>
      </c>
      <c r="N158" s="60" t="s">
        <v>297</v>
      </c>
    </row>
    <row r="159" spans="2:14" ht="15" customHeight="1" x14ac:dyDescent="0.25">
      <c r="B159" s="43"/>
      <c r="C159" s="53" t="s">
        <v>298</v>
      </c>
      <c r="D159" s="54">
        <v>2002</v>
      </c>
      <c r="E159" s="58" t="s">
        <v>26</v>
      </c>
      <c r="F159" s="56" t="s">
        <v>56</v>
      </c>
      <c r="G159" s="67" t="s">
        <v>57</v>
      </c>
      <c r="H159" s="58"/>
      <c r="I159" s="59">
        <f>[1]Скак.мс!O157</f>
        <v>10.399999999999999</v>
      </c>
      <c r="J159" s="59">
        <f>'[1]Обруч мс'!O157</f>
        <v>9.4999999999999982</v>
      </c>
      <c r="K159" s="59">
        <f>'[1]Мяч мс'!O157</f>
        <v>9.9</v>
      </c>
      <c r="L159" s="59">
        <f>'[1]Лента мс'!O157</f>
        <v>9.85</v>
      </c>
      <c r="M159" s="59">
        <f t="shared" si="3"/>
        <v>39.65</v>
      </c>
      <c r="N159" s="60" t="s">
        <v>170</v>
      </c>
    </row>
    <row r="160" spans="2:14" ht="15" customHeight="1" x14ac:dyDescent="0.25">
      <c r="B160" s="43"/>
      <c r="C160" s="53" t="s">
        <v>299</v>
      </c>
      <c r="D160" s="54">
        <v>2003</v>
      </c>
      <c r="E160" s="55" t="s">
        <v>16</v>
      </c>
      <c r="F160" s="56" t="s">
        <v>286</v>
      </c>
      <c r="G160" s="57" t="s">
        <v>287</v>
      </c>
      <c r="H160" s="58"/>
      <c r="I160" s="59">
        <f>[1]Скак.мс!O152</f>
        <v>10.350000000000001</v>
      </c>
      <c r="J160" s="59">
        <f>'[1]Обруч мс'!O152</f>
        <v>9.7500000000000036</v>
      </c>
      <c r="K160" s="59">
        <f>'[1]Мяч мс'!O152</f>
        <v>9.35</v>
      </c>
      <c r="L160" s="59">
        <f>'[1]Лента мс'!O152</f>
        <v>9.8000000000000007</v>
      </c>
      <c r="M160" s="59">
        <f t="shared" si="3"/>
        <v>39.25</v>
      </c>
      <c r="N160" s="60" t="s">
        <v>288</v>
      </c>
    </row>
    <row r="161" spans="2:14" ht="15" customHeight="1" x14ac:dyDescent="0.25">
      <c r="B161" s="104"/>
      <c r="C161" s="53" t="s">
        <v>300</v>
      </c>
      <c r="D161" s="54">
        <v>2002</v>
      </c>
      <c r="E161" s="55" t="s">
        <v>26</v>
      </c>
      <c r="F161" s="63" t="s">
        <v>185</v>
      </c>
      <c r="G161" s="63" t="s">
        <v>166</v>
      </c>
      <c r="H161" s="58"/>
      <c r="I161" s="59">
        <f>[1]Скак.мс!O151</f>
        <v>9.5</v>
      </c>
      <c r="J161" s="59">
        <f>'[1]Обруч мс'!O151</f>
        <v>9.3000000000000007</v>
      </c>
      <c r="K161" s="59">
        <f>'[1]Мяч мс'!O151</f>
        <v>9.5</v>
      </c>
      <c r="L161" s="59">
        <f>'[1]Лента мс'!O151</f>
        <v>9.3000000000000007</v>
      </c>
      <c r="M161" s="59">
        <f t="shared" si="3"/>
        <v>37.6</v>
      </c>
      <c r="N161" s="60" t="s">
        <v>212</v>
      </c>
    </row>
    <row r="162" spans="2:14" ht="15" customHeight="1" x14ac:dyDescent="0.25">
      <c r="B162" s="104"/>
      <c r="C162" s="105" t="s">
        <v>301</v>
      </c>
      <c r="D162" s="106">
        <v>2001</v>
      </c>
      <c r="E162" s="107" t="s">
        <v>26</v>
      </c>
      <c r="F162" s="56" t="s">
        <v>286</v>
      </c>
      <c r="G162" s="108" t="s">
        <v>287</v>
      </c>
      <c r="H162" s="104"/>
      <c r="I162" s="109">
        <f>[1]Скак.мс!O153</f>
        <v>8.9499999999999993</v>
      </c>
      <c r="J162" s="109">
        <f>'[1]Обруч мс'!O153</f>
        <v>9.4999999999999982</v>
      </c>
      <c r="K162" s="109">
        <f>'[1]Мяч мс'!O153</f>
        <v>9.2000000000000028</v>
      </c>
      <c r="L162" s="109">
        <f>'[1]Лента мс'!O153</f>
        <v>8.4499999999999993</v>
      </c>
      <c r="M162" s="109">
        <f t="shared" si="3"/>
        <v>36.099999999999994</v>
      </c>
      <c r="N162" s="60" t="s">
        <v>297</v>
      </c>
    </row>
    <row r="165" spans="2:14" x14ac:dyDescent="0.25">
      <c r="C165" s="110" t="s">
        <v>302</v>
      </c>
      <c r="F165"/>
      <c r="H165" s="110" t="s">
        <v>303</v>
      </c>
    </row>
    <row r="166" spans="2:14" x14ac:dyDescent="0.25">
      <c r="E166" s="1"/>
      <c r="F166"/>
    </row>
    <row r="167" spans="2:14" x14ac:dyDescent="0.25">
      <c r="D167"/>
      <c r="E167" s="1"/>
      <c r="F167"/>
    </row>
    <row r="168" spans="2:14" x14ac:dyDescent="0.25">
      <c r="C168" s="110" t="s">
        <v>304</v>
      </c>
      <c r="F168"/>
      <c r="H168" s="111" t="s">
        <v>305</v>
      </c>
    </row>
  </sheetData>
  <pageMargins left="0" right="0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topLeftCell="A25" workbookViewId="0">
      <selection activeCell="J10" sqref="J10"/>
    </sheetView>
  </sheetViews>
  <sheetFormatPr defaultRowHeight="15.75" x14ac:dyDescent="0.25"/>
  <cols>
    <col min="1" max="1" width="5.5703125" customWidth="1"/>
    <col min="2" max="2" width="24.42578125" customWidth="1"/>
    <col min="3" max="3" width="18.7109375" style="20" customWidth="1"/>
    <col min="4" max="5" width="8.7109375" customWidth="1"/>
    <col min="6" max="6" width="8.42578125" customWidth="1"/>
    <col min="7" max="7" width="25.42578125" style="150" customWidth="1"/>
    <col min="257" max="257" width="5.5703125" customWidth="1"/>
    <col min="258" max="258" width="24.42578125" customWidth="1"/>
    <col min="259" max="259" width="18.7109375" customWidth="1"/>
    <col min="260" max="261" width="8.7109375" customWidth="1"/>
    <col min="262" max="262" width="8.42578125" customWidth="1"/>
    <col min="263" max="263" width="25.42578125" customWidth="1"/>
    <col min="513" max="513" width="5.5703125" customWidth="1"/>
    <col min="514" max="514" width="24.42578125" customWidth="1"/>
    <col min="515" max="515" width="18.7109375" customWidth="1"/>
    <col min="516" max="517" width="8.7109375" customWidth="1"/>
    <col min="518" max="518" width="8.42578125" customWidth="1"/>
    <col min="519" max="519" width="25.42578125" customWidth="1"/>
    <col min="769" max="769" width="5.5703125" customWidth="1"/>
    <col min="770" max="770" width="24.42578125" customWidth="1"/>
    <col min="771" max="771" width="18.7109375" customWidth="1"/>
    <col min="772" max="773" width="8.7109375" customWidth="1"/>
    <col min="774" max="774" width="8.42578125" customWidth="1"/>
    <col min="775" max="775" width="25.42578125" customWidth="1"/>
    <col min="1025" max="1025" width="5.5703125" customWidth="1"/>
    <col min="1026" max="1026" width="24.42578125" customWidth="1"/>
    <col min="1027" max="1027" width="18.7109375" customWidth="1"/>
    <col min="1028" max="1029" width="8.7109375" customWidth="1"/>
    <col min="1030" max="1030" width="8.42578125" customWidth="1"/>
    <col min="1031" max="1031" width="25.42578125" customWidth="1"/>
    <col min="1281" max="1281" width="5.5703125" customWidth="1"/>
    <col min="1282" max="1282" width="24.42578125" customWidth="1"/>
    <col min="1283" max="1283" width="18.7109375" customWidth="1"/>
    <col min="1284" max="1285" width="8.7109375" customWidth="1"/>
    <col min="1286" max="1286" width="8.42578125" customWidth="1"/>
    <col min="1287" max="1287" width="25.42578125" customWidth="1"/>
    <col min="1537" max="1537" width="5.5703125" customWidth="1"/>
    <col min="1538" max="1538" width="24.42578125" customWidth="1"/>
    <col min="1539" max="1539" width="18.7109375" customWidth="1"/>
    <col min="1540" max="1541" width="8.7109375" customWidth="1"/>
    <col min="1542" max="1542" width="8.42578125" customWidth="1"/>
    <col min="1543" max="1543" width="25.42578125" customWidth="1"/>
    <col min="1793" max="1793" width="5.5703125" customWidth="1"/>
    <col min="1794" max="1794" width="24.42578125" customWidth="1"/>
    <col min="1795" max="1795" width="18.7109375" customWidth="1"/>
    <col min="1796" max="1797" width="8.7109375" customWidth="1"/>
    <col min="1798" max="1798" width="8.42578125" customWidth="1"/>
    <col min="1799" max="1799" width="25.42578125" customWidth="1"/>
    <col min="2049" max="2049" width="5.5703125" customWidth="1"/>
    <col min="2050" max="2050" width="24.42578125" customWidth="1"/>
    <col min="2051" max="2051" width="18.7109375" customWidth="1"/>
    <col min="2052" max="2053" width="8.7109375" customWidth="1"/>
    <col min="2054" max="2054" width="8.42578125" customWidth="1"/>
    <col min="2055" max="2055" width="25.42578125" customWidth="1"/>
    <col min="2305" max="2305" width="5.5703125" customWidth="1"/>
    <col min="2306" max="2306" width="24.42578125" customWidth="1"/>
    <col min="2307" max="2307" width="18.7109375" customWidth="1"/>
    <col min="2308" max="2309" width="8.7109375" customWidth="1"/>
    <col min="2310" max="2310" width="8.42578125" customWidth="1"/>
    <col min="2311" max="2311" width="25.42578125" customWidth="1"/>
    <col min="2561" max="2561" width="5.5703125" customWidth="1"/>
    <col min="2562" max="2562" width="24.42578125" customWidth="1"/>
    <col min="2563" max="2563" width="18.7109375" customWidth="1"/>
    <col min="2564" max="2565" width="8.7109375" customWidth="1"/>
    <col min="2566" max="2566" width="8.42578125" customWidth="1"/>
    <col min="2567" max="2567" width="25.42578125" customWidth="1"/>
    <col min="2817" max="2817" width="5.5703125" customWidth="1"/>
    <col min="2818" max="2818" width="24.42578125" customWidth="1"/>
    <col min="2819" max="2819" width="18.7109375" customWidth="1"/>
    <col min="2820" max="2821" width="8.7109375" customWidth="1"/>
    <col min="2822" max="2822" width="8.42578125" customWidth="1"/>
    <col min="2823" max="2823" width="25.42578125" customWidth="1"/>
    <col min="3073" max="3073" width="5.5703125" customWidth="1"/>
    <col min="3074" max="3074" width="24.42578125" customWidth="1"/>
    <col min="3075" max="3075" width="18.7109375" customWidth="1"/>
    <col min="3076" max="3077" width="8.7109375" customWidth="1"/>
    <col min="3078" max="3078" width="8.42578125" customWidth="1"/>
    <col min="3079" max="3079" width="25.42578125" customWidth="1"/>
    <col min="3329" max="3329" width="5.5703125" customWidth="1"/>
    <col min="3330" max="3330" width="24.42578125" customWidth="1"/>
    <col min="3331" max="3331" width="18.7109375" customWidth="1"/>
    <col min="3332" max="3333" width="8.7109375" customWidth="1"/>
    <col min="3334" max="3334" width="8.42578125" customWidth="1"/>
    <col min="3335" max="3335" width="25.42578125" customWidth="1"/>
    <col min="3585" max="3585" width="5.5703125" customWidth="1"/>
    <col min="3586" max="3586" width="24.42578125" customWidth="1"/>
    <col min="3587" max="3587" width="18.7109375" customWidth="1"/>
    <col min="3588" max="3589" width="8.7109375" customWidth="1"/>
    <col min="3590" max="3590" width="8.42578125" customWidth="1"/>
    <col min="3591" max="3591" width="25.42578125" customWidth="1"/>
    <col min="3841" max="3841" width="5.5703125" customWidth="1"/>
    <col min="3842" max="3842" width="24.42578125" customWidth="1"/>
    <col min="3843" max="3843" width="18.7109375" customWidth="1"/>
    <col min="3844" max="3845" width="8.7109375" customWidth="1"/>
    <col min="3846" max="3846" width="8.42578125" customWidth="1"/>
    <col min="3847" max="3847" width="25.42578125" customWidth="1"/>
    <col min="4097" max="4097" width="5.5703125" customWidth="1"/>
    <col min="4098" max="4098" width="24.42578125" customWidth="1"/>
    <col min="4099" max="4099" width="18.7109375" customWidth="1"/>
    <col min="4100" max="4101" width="8.7109375" customWidth="1"/>
    <col min="4102" max="4102" width="8.42578125" customWidth="1"/>
    <col min="4103" max="4103" width="25.42578125" customWidth="1"/>
    <col min="4353" max="4353" width="5.5703125" customWidth="1"/>
    <col min="4354" max="4354" width="24.42578125" customWidth="1"/>
    <col min="4355" max="4355" width="18.7109375" customWidth="1"/>
    <col min="4356" max="4357" width="8.7109375" customWidth="1"/>
    <col min="4358" max="4358" width="8.42578125" customWidth="1"/>
    <col min="4359" max="4359" width="25.42578125" customWidth="1"/>
    <col min="4609" max="4609" width="5.5703125" customWidth="1"/>
    <col min="4610" max="4610" width="24.42578125" customWidth="1"/>
    <col min="4611" max="4611" width="18.7109375" customWidth="1"/>
    <col min="4612" max="4613" width="8.7109375" customWidth="1"/>
    <col min="4614" max="4614" width="8.42578125" customWidth="1"/>
    <col min="4615" max="4615" width="25.42578125" customWidth="1"/>
    <col min="4865" max="4865" width="5.5703125" customWidth="1"/>
    <col min="4866" max="4866" width="24.42578125" customWidth="1"/>
    <col min="4867" max="4867" width="18.7109375" customWidth="1"/>
    <col min="4868" max="4869" width="8.7109375" customWidth="1"/>
    <col min="4870" max="4870" width="8.42578125" customWidth="1"/>
    <col min="4871" max="4871" width="25.42578125" customWidth="1"/>
    <col min="5121" max="5121" width="5.5703125" customWidth="1"/>
    <col min="5122" max="5122" width="24.42578125" customWidth="1"/>
    <col min="5123" max="5123" width="18.7109375" customWidth="1"/>
    <col min="5124" max="5125" width="8.7109375" customWidth="1"/>
    <col min="5126" max="5126" width="8.42578125" customWidth="1"/>
    <col min="5127" max="5127" width="25.42578125" customWidth="1"/>
    <col min="5377" max="5377" width="5.5703125" customWidth="1"/>
    <col min="5378" max="5378" width="24.42578125" customWidth="1"/>
    <col min="5379" max="5379" width="18.7109375" customWidth="1"/>
    <col min="5380" max="5381" width="8.7109375" customWidth="1"/>
    <col min="5382" max="5382" width="8.42578125" customWidth="1"/>
    <col min="5383" max="5383" width="25.42578125" customWidth="1"/>
    <col min="5633" max="5633" width="5.5703125" customWidth="1"/>
    <col min="5634" max="5634" width="24.42578125" customWidth="1"/>
    <col min="5635" max="5635" width="18.7109375" customWidth="1"/>
    <col min="5636" max="5637" width="8.7109375" customWidth="1"/>
    <col min="5638" max="5638" width="8.42578125" customWidth="1"/>
    <col min="5639" max="5639" width="25.42578125" customWidth="1"/>
    <col min="5889" max="5889" width="5.5703125" customWidth="1"/>
    <col min="5890" max="5890" width="24.42578125" customWidth="1"/>
    <col min="5891" max="5891" width="18.7109375" customWidth="1"/>
    <col min="5892" max="5893" width="8.7109375" customWidth="1"/>
    <col min="5894" max="5894" width="8.42578125" customWidth="1"/>
    <col min="5895" max="5895" width="25.42578125" customWidth="1"/>
    <col min="6145" max="6145" width="5.5703125" customWidth="1"/>
    <col min="6146" max="6146" width="24.42578125" customWidth="1"/>
    <col min="6147" max="6147" width="18.7109375" customWidth="1"/>
    <col min="6148" max="6149" width="8.7109375" customWidth="1"/>
    <col min="6150" max="6150" width="8.42578125" customWidth="1"/>
    <col min="6151" max="6151" width="25.42578125" customWidth="1"/>
    <col min="6401" max="6401" width="5.5703125" customWidth="1"/>
    <col min="6402" max="6402" width="24.42578125" customWidth="1"/>
    <col min="6403" max="6403" width="18.7109375" customWidth="1"/>
    <col min="6404" max="6405" width="8.7109375" customWidth="1"/>
    <col min="6406" max="6406" width="8.42578125" customWidth="1"/>
    <col min="6407" max="6407" width="25.42578125" customWidth="1"/>
    <col min="6657" max="6657" width="5.5703125" customWidth="1"/>
    <col min="6658" max="6658" width="24.42578125" customWidth="1"/>
    <col min="6659" max="6659" width="18.7109375" customWidth="1"/>
    <col min="6660" max="6661" width="8.7109375" customWidth="1"/>
    <col min="6662" max="6662" width="8.42578125" customWidth="1"/>
    <col min="6663" max="6663" width="25.42578125" customWidth="1"/>
    <col min="6913" max="6913" width="5.5703125" customWidth="1"/>
    <col min="6914" max="6914" width="24.42578125" customWidth="1"/>
    <col min="6915" max="6915" width="18.7109375" customWidth="1"/>
    <col min="6916" max="6917" width="8.7109375" customWidth="1"/>
    <col min="6918" max="6918" width="8.42578125" customWidth="1"/>
    <col min="6919" max="6919" width="25.42578125" customWidth="1"/>
    <col min="7169" max="7169" width="5.5703125" customWidth="1"/>
    <col min="7170" max="7170" width="24.42578125" customWidth="1"/>
    <col min="7171" max="7171" width="18.7109375" customWidth="1"/>
    <col min="7172" max="7173" width="8.7109375" customWidth="1"/>
    <col min="7174" max="7174" width="8.42578125" customWidth="1"/>
    <col min="7175" max="7175" width="25.42578125" customWidth="1"/>
    <col min="7425" max="7425" width="5.5703125" customWidth="1"/>
    <col min="7426" max="7426" width="24.42578125" customWidth="1"/>
    <col min="7427" max="7427" width="18.7109375" customWidth="1"/>
    <col min="7428" max="7429" width="8.7109375" customWidth="1"/>
    <col min="7430" max="7430" width="8.42578125" customWidth="1"/>
    <col min="7431" max="7431" width="25.42578125" customWidth="1"/>
    <col min="7681" max="7681" width="5.5703125" customWidth="1"/>
    <col min="7682" max="7682" width="24.42578125" customWidth="1"/>
    <col min="7683" max="7683" width="18.7109375" customWidth="1"/>
    <col min="7684" max="7685" width="8.7109375" customWidth="1"/>
    <col min="7686" max="7686" width="8.42578125" customWidth="1"/>
    <col min="7687" max="7687" width="25.42578125" customWidth="1"/>
    <col min="7937" max="7937" width="5.5703125" customWidth="1"/>
    <col min="7938" max="7938" width="24.42578125" customWidth="1"/>
    <col min="7939" max="7939" width="18.7109375" customWidth="1"/>
    <col min="7940" max="7941" width="8.7109375" customWidth="1"/>
    <col min="7942" max="7942" width="8.42578125" customWidth="1"/>
    <col min="7943" max="7943" width="25.42578125" customWidth="1"/>
    <col min="8193" max="8193" width="5.5703125" customWidth="1"/>
    <col min="8194" max="8194" width="24.42578125" customWidth="1"/>
    <col min="8195" max="8195" width="18.7109375" customWidth="1"/>
    <col min="8196" max="8197" width="8.7109375" customWidth="1"/>
    <col min="8198" max="8198" width="8.42578125" customWidth="1"/>
    <col min="8199" max="8199" width="25.42578125" customWidth="1"/>
    <col min="8449" max="8449" width="5.5703125" customWidth="1"/>
    <col min="8450" max="8450" width="24.42578125" customWidth="1"/>
    <col min="8451" max="8451" width="18.7109375" customWidth="1"/>
    <col min="8452" max="8453" width="8.7109375" customWidth="1"/>
    <col min="8454" max="8454" width="8.42578125" customWidth="1"/>
    <col min="8455" max="8455" width="25.42578125" customWidth="1"/>
    <col min="8705" max="8705" width="5.5703125" customWidth="1"/>
    <col min="8706" max="8706" width="24.42578125" customWidth="1"/>
    <col min="8707" max="8707" width="18.7109375" customWidth="1"/>
    <col min="8708" max="8709" width="8.7109375" customWidth="1"/>
    <col min="8710" max="8710" width="8.42578125" customWidth="1"/>
    <col min="8711" max="8711" width="25.42578125" customWidth="1"/>
    <col min="8961" max="8961" width="5.5703125" customWidth="1"/>
    <col min="8962" max="8962" width="24.42578125" customWidth="1"/>
    <col min="8963" max="8963" width="18.7109375" customWidth="1"/>
    <col min="8964" max="8965" width="8.7109375" customWidth="1"/>
    <col min="8966" max="8966" width="8.42578125" customWidth="1"/>
    <col min="8967" max="8967" width="25.42578125" customWidth="1"/>
    <col min="9217" max="9217" width="5.5703125" customWidth="1"/>
    <col min="9218" max="9218" width="24.42578125" customWidth="1"/>
    <col min="9219" max="9219" width="18.7109375" customWidth="1"/>
    <col min="9220" max="9221" width="8.7109375" customWidth="1"/>
    <col min="9222" max="9222" width="8.42578125" customWidth="1"/>
    <col min="9223" max="9223" width="25.42578125" customWidth="1"/>
    <col min="9473" max="9473" width="5.5703125" customWidth="1"/>
    <col min="9474" max="9474" width="24.42578125" customWidth="1"/>
    <col min="9475" max="9475" width="18.7109375" customWidth="1"/>
    <col min="9476" max="9477" width="8.7109375" customWidth="1"/>
    <col min="9478" max="9478" width="8.42578125" customWidth="1"/>
    <col min="9479" max="9479" width="25.42578125" customWidth="1"/>
    <col min="9729" max="9729" width="5.5703125" customWidth="1"/>
    <col min="9730" max="9730" width="24.42578125" customWidth="1"/>
    <col min="9731" max="9731" width="18.7109375" customWidth="1"/>
    <col min="9732" max="9733" width="8.7109375" customWidth="1"/>
    <col min="9734" max="9734" width="8.42578125" customWidth="1"/>
    <col min="9735" max="9735" width="25.42578125" customWidth="1"/>
    <col min="9985" max="9985" width="5.5703125" customWidth="1"/>
    <col min="9986" max="9986" width="24.42578125" customWidth="1"/>
    <col min="9987" max="9987" width="18.7109375" customWidth="1"/>
    <col min="9988" max="9989" width="8.7109375" customWidth="1"/>
    <col min="9990" max="9990" width="8.42578125" customWidth="1"/>
    <col min="9991" max="9991" width="25.42578125" customWidth="1"/>
    <col min="10241" max="10241" width="5.5703125" customWidth="1"/>
    <col min="10242" max="10242" width="24.42578125" customWidth="1"/>
    <col min="10243" max="10243" width="18.7109375" customWidth="1"/>
    <col min="10244" max="10245" width="8.7109375" customWidth="1"/>
    <col min="10246" max="10246" width="8.42578125" customWidth="1"/>
    <col min="10247" max="10247" width="25.42578125" customWidth="1"/>
    <col min="10497" max="10497" width="5.5703125" customWidth="1"/>
    <col min="10498" max="10498" width="24.42578125" customWidth="1"/>
    <col min="10499" max="10499" width="18.7109375" customWidth="1"/>
    <col min="10500" max="10501" width="8.7109375" customWidth="1"/>
    <col min="10502" max="10502" width="8.42578125" customWidth="1"/>
    <col min="10503" max="10503" width="25.42578125" customWidth="1"/>
    <col min="10753" max="10753" width="5.5703125" customWidth="1"/>
    <col min="10754" max="10754" width="24.42578125" customWidth="1"/>
    <col min="10755" max="10755" width="18.7109375" customWidth="1"/>
    <col min="10756" max="10757" width="8.7109375" customWidth="1"/>
    <col min="10758" max="10758" width="8.42578125" customWidth="1"/>
    <col min="10759" max="10759" width="25.42578125" customWidth="1"/>
    <col min="11009" max="11009" width="5.5703125" customWidth="1"/>
    <col min="11010" max="11010" width="24.42578125" customWidth="1"/>
    <col min="11011" max="11011" width="18.7109375" customWidth="1"/>
    <col min="11012" max="11013" width="8.7109375" customWidth="1"/>
    <col min="11014" max="11014" width="8.42578125" customWidth="1"/>
    <col min="11015" max="11015" width="25.42578125" customWidth="1"/>
    <col min="11265" max="11265" width="5.5703125" customWidth="1"/>
    <col min="11266" max="11266" width="24.42578125" customWidth="1"/>
    <col min="11267" max="11267" width="18.7109375" customWidth="1"/>
    <col min="11268" max="11269" width="8.7109375" customWidth="1"/>
    <col min="11270" max="11270" width="8.42578125" customWidth="1"/>
    <col min="11271" max="11271" width="25.42578125" customWidth="1"/>
    <col min="11521" max="11521" width="5.5703125" customWidth="1"/>
    <col min="11522" max="11522" width="24.42578125" customWidth="1"/>
    <col min="11523" max="11523" width="18.7109375" customWidth="1"/>
    <col min="11524" max="11525" width="8.7109375" customWidth="1"/>
    <col min="11526" max="11526" width="8.42578125" customWidth="1"/>
    <col min="11527" max="11527" width="25.42578125" customWidth="1"/>
    <col min="11777" max="11777" width="5.5703125" customWidth="1"/>
    <col min="11778" max="11778" width="24.42578125" customWidth="1"/>
    <col min="11779" max="11779" width="18.7109375" customWidth="1"/>
    <col min="11780" max="11781" width="8.7109375" customWidth="1"/>
    <col min="11782" max="11782" width="8.42578125" customWidth="1"/>
    <col min="11783" max="11783" width="25.42578125" customWidth="1"/>
    <col min="12033" max="12033" width="5.5703125" customWidth="1"/>
    <col min="12034" max="12034" width="24.42578125" customWidth="1"/>
    <col min="12035" max="12035" width="18.7109375" customWidth="1"/>
    <col min="12036" max="12037" width="8.7109375" customWidth="1"/>
    <col min="12038" max="12038" width="8.42578125" customWidth="1"/>
    <col min="12039" max="12039" width="25.42578125" customWidth="1"/>
    <col min="12289" max="12289" width="5.5703125" customWidth="1"/>
    <col min="12290" max="12290" width="24.42578125" customWidth="1"/>
    <col min="12291" max="12291" width="18.7109375" customWidth="1"/>
    <col min="12292" max="12293" width="8.7109375" customWidth="1"/>
    <col min="12294" max="12294" width="8.42578125" customWidth="1"/>
    <col min="12295" max="12295" width="25.42578125" customWidth="1"/>
    <col min="12545" max="12545" width="5.5703125" customWidth="1"/>
    <col min="12546" max="12546" width="24.42578125" customWidth="1"/>
    <col min="12547" max="12547" width="18.7109375" customWidth="1"/>
    <col min="12548" max="12549" width="8.7109375" customWidth="1"/>
    <col min="12550" max="12550" width="8.42578125" customWidth="1"/>
    <col min="12551" max="12551" width="25.42578125" customWidth="1"/>
    <col min="12801" max="12801" width="5.5703125" customWidth="1"/>
    <col min="12802" max="12802" width="24.42578125" customWidth="1"/>
    <col min="12803" max="12803" width="18.7109375" customWidth="1"/>
    <col min="12804" max="12805" width="8.7109375" customWidth="1"/>
    <col min="12806" max="12806" width="8.42578125" customWidth="1"/>
    <col min="12807" max="12807" width="25.42578125" customWidth="1"/>
    <col min="13057" max="13057" width="5.5703125" customWidth="1"/>
    <col min="13058" max="13058" width="24.42578125" customWidth="1"/>
    <col min="13059" max="13059" width="18.7109375" customWidth="1"/>
    <col min="13060" max="13061" width="8.7109375" customWidth="1"/>
    <col min="13062" max="13062" width="8.42578125" customWidth="1"/>
    <col min="13063" max="13063" width="25.42578125" customWidth="1"/>
    <col min="13313" max="13313" width="5.5703125" customWidth="1"/>
    <col min="13314" max="13314" width="24.42578125" customWidth="1"/>
    <col min="13315" max="13315" width="18.7109375" customWidth="1"/>
    <col min="13316" max="13317" width="8.7109375" customWidth="1"/>
    <col min="13318" max="13318" width="8.42578125" customWidth="1"/>
    <col min="13319" max="13319" width="25.42578125" customWidth="1"/>
    <col min="13569" max="13569" width="5.5703125" customWidth="1"/>
    <col min="13570" max="13570" width="24.42578125" customWidth="1"/>
    <col min="13571" max="13571" width="18.7109375" customWidth="1"/>
    <col min="13572" max="13573" width="8.7109375" customWidth="1"/>
    <col min="13574" max="13574" width="8.42578125" customWidth="1"/>
    <col min="13575" max="13575" width="25.42578125" customWidth="1"/>
    <col min="13825" max="13825" width="5.5703125" customWidth="1"/>
    <col min="13826" max="13826" width="24.42578125" customWidth="1"/>
    <col min="13827" max="13827" width="18.7109375" customWidth="1"/>
    <col min="13828" max="13829" width="8.7109375" customWidth="1"/>
    <col min="13830" max="13830" width="8.42578125" customWidth="1"/>
    <col min="13831" max="13831" width="25.42578125" customWidth="1"/>
    <col min="14081" max="14081" width="5.5703125" customWidth="1"/>
    <col min="14082" max="14082" width="24.42578125" customWidth="1"/>
    <col min="14083" max="14083" width="18.7109375" customWidth="1"/>
    <col min="14084" max="14085" width="8.7109375" customWidth="1"/>
    <col min="14086" max="14086" width="8.42578125" customWidth="1"/>
    <col min="14087" max="14087" width="25.42578125" customWidth="1"/>
    <col min="14337" max="14337" width="5.5703125" customWidth="1"/>
    <col min="14338" max="14338" width="24.42578125" customWidth="1"/>
    <col min="14339" max="14339" width="18.7109375" customWidth="1"/>
    <col min="14340" max="14341" width="8.7109375" customWidth="1"/>
    <col min="14342" max="14342" width="8.42578125" customWidth="1"/>
    <col min="14343" max="14343" width="25.42578125" customWidth="1"/>
    <col min="14593" max="14593" width="5.5703125" customWidth="1"/>
    <col min="14594" max="14594" width="24.42578125" customWidth="1"/>
    <col min="14595" max="14595" width="18.7109375" customWidth="1"/>
    <col min="14596" max="14597" width="8.7109375" customWidth="1"/>
    <col min="14598" max="14598" width="8.42578125" customWidth="1"/>
    <col min="14599" max="14599" width="25.42578125" customWidth="1"/>
    <col min="14849" max="14849" width="5.5703125" customWidth="1"/>
    <col min="14850" max="14850" width="24.42578125" customWidth="1"/>
    <col min="14851" max="14851" width="18.7109375" customWidth="1"/>
    <col min="14852" max="14853" width="8.7109375" customWidth="1"/>
    <col min="14854" max="14854" width="8.42578125" customWidth="1"/>
    <col min="14855" max="14855" width="25.42578125" customWidth="1"/>
    <col min="15105" max="15105" width="5.5703125" customWidth="1"/>
    <col min="15106" max="15106" width="24.42578125" customWidth="1"/>
    <col min="15107" max="15107" width="18.7109375" customWidth="1"/>
    <col min="15108" max="15109" width="8.7109375" customWidth="1"/>
    <col min="15110" max="15110" width="8.42578125" customWidth="1"/>
    <col min="15111" max="15111" width="25.42578125" customWidth="1"/>
    <col min="15361" max="15361" width="5.5703125" customWidth="1"/>
    <col min="15362" max="15362" width="24.42578125" customWidth="1"/>
    <col min="15363" max="15363" width="18.7109375" customWidth="1"/>
    <col min="15364" max="15365" width="8.7109375" customWidth="1"/>
    <col min="15366" max="15366" width="8.42578125" customWidth="1"/>
    <col min="15367" max="15367" width="25.42578125" customWidth="1"/>
    <col min="15617" max="15617" width="5.5703125" customWidth="1"/>
    <col min="15618" max="15618" width="24.42578125" customWidth="1"/>
    <col min="15619" max="15619" width="18.7109375" customWidth="1"/>
    <col min="15620" max="15621" width="8.7109375" customWidth="1"/>
    <col min="15622" max="15622" width="8.42578125" customWidth="1"/>
    <col min="15623" max="15623" width="25.42578125" customWidth="1"/>
    <col min="15873" max="15873" width="5.5703125" customWidth="1"/>
    <col min="15874" max="15874" width="24.42578125" customWidth="1"/>
    <col min="15875" max="15875" width="18.7109375" customWidth="1"/>
    <col min="15876" max="15877" width="8.7109375" customWidth="1"/>
    <col min="15878" max="15878" width="8.42578125" customWidth="1"/>
    <col min="15879" max="15879" width="25.42578125" customWidth="1"/>
    <col min="16129" max="16129" width="5.5703125" customWidth="1"/>
    <col min="16130" max="16130" width="24.42578125" customWidth="1"/>
    <col min="16131" max="16131" width="18.7109375" customWidth="1"/>
    <col min="16132" max="16133" width="8.7109375" customWidth="1"/>
    <col min="16134" max="16134" width="8.42578125" customWidth="1"/>
    <col min="16135" max="16135" width="25.42578125" customWidth="1"/>
  </cols>
  <sheetData>
    <row r="1" spans="1:17" ht="23.25" x14ac:dyDescent="0.35">
      <c r="A1" s="1"/>
      <c r="B1" s="2" t="s">
        <v>316</v>
      </c>
      <c r="D1" s="3"/>
      <c r="F1" s="3"/>
      <c r="G1" s="3"/>
      <c r="H1" s="3"/>
      <c r="I1" s="4"/>
      <c r="J1" s="2"/>
      <c r="K1" s="112"/>
      <c r="L1" s="5"/>
      <c r="M1" s="6"/>
      <c r="P1" s="148"/>
      <c r="Q1" s="148"/>
    </row>
    <row r="2" spans="1:17" ht="23.25" x14ac:dyDescent="0.35">
      <c r="A2" s="1"/>
      <c r="B2" s="9"/>
      <c r="C2" s="3" t="s">
        <v>317</v>
      </c>
      <c r="D2" s="1"/>
      <c r="F2" s="3"/>
      <c r="G2" s="3"/>
      <c r="H2" s="3"/>
      <c r="I2" s="4"/>
      <c r="J2" s="5"/>
      <c r="K2" s="112"/>
      <c r="L2" s="1"/>
      <c r="M2" s="17"/>
      <c r="P2" s="148"/>
      <c r="Q2" s="148"/>
    </row>
    <row r="3" spans="1:17" ht="20.25" x14ac:dyDescent="0.3">
      <c r="A3" s="3"/>
      <c r="B3" s="3"/>
      <c r="C3" s="9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20.25" x14ac:dyDescent="0.3">
      <c r="A4" s="20"/>
      <c r="B4" s="20"/>
      <c r="C4" s="17" t="s">
        <v>318</v>
      </c>
      <c r="F4" s="149"/>
      <c r="I4" s="151"/>
    </row>
    <row r="5" spans="1:17" ht="20.25" x14ac:dyDescent="0.3">
      <c r="C5" s="17" t="s">
        <v>319</v>
      </c>
      <c r="E5" s="17"/>
      <c r="F5" s="17"/>
      <c r="G5" s="152"/>
    </row>
    <row r="6" spans="1:17" x14ac:dyDescent="0.25">
      <c r="A6" s="8" t="s">
        <v>2</v>
      </c>
      <c r="B6" s="8"/>
      <c r="C6" s="8"/>
      <c r="D6" s="20"/>
      <c r="G6" s="111" t="s">
        <v>4</v>
      </c>
      <c r="H6" s="153"/>
      <c r="I6" s="153"/>
      <c r="J6" s="153"/>
      <c r="K6" s="153"/>
      <c r="M6" s="16"/>
    </row>
    <row r="7" spans="1:17" x14ac:dyDescent="0.25">
      <c r="A7" s="25"/>
      <c r="B7" s="30"/>
      <c r="C7" s="154"/>
      <c r="D7" s="25"/>
      <c r="E7" s="30"/>
      <c r="F7" s="155"/>
      <c r="G7" s="156"/>
    </row>
    <row r="8" spans="1:17" ht="18.75" x14ac:dyDescent="0.3">
      <c r="A8" s="157" t="s">
        <v>5</v>
      </c>
      <c r="B8" s="158" t="s">
        <v>9</v>
      </c>
      <c r="C8" s="159" t="s">
        <v>313</v>
      </c>
      <c r="D8" s="160">
        <v>5</v>
      </c>
      <c r="E8" s="161">
        <v>5</v>
      </c>
      <c r="F8" s="162" t="s">
        <v>12</v>
      </c>
      <c r="G8" s="163" t="s">
        <v>320</v>
      </c>
    </row>
    <row r="9" spans="1:17" ht="21" customHeight="1" x14ac:dyDescent="0.25">
      <c r="A9" s="164"/>
      <c r="B9" s="165"/>
      <c r="C9" s="166"/>
      <c r="D9" s="167"/>
      <c r="E9" s="168"/>
      <c r="F9" s="169"/>
      <c r="G9" s="170"/>
    </row>
    <row r="10" spans="1:17" ht="78" customHeight="1" x14ac:dyDescent="0.25">
      <c r="A10" s="171">
        <v>1</v>
      </c>
      <c r="B10" s="172" t="s">
        <v>27</v>
      </c>
      <c r="C10" s="130" t="s">
        <v>28</v>
      </c>
      <c r="D10" s="173">
        <f>'[2]Г.У БП 5'!O15</f>
        <v>15.25</v>
      </c>
      <c r="E10" s="173">
        <f>'[2]Г.У .обруч'!O15</f>
        <v>15.3</v>
      </c>
      <c r="F10" s="173">
        <f t="shared" ref="F10:F29" si="0">SUM(D10:E10)</f>
        <v>30.55</v>
      </c>
      <c r="G10" s="174" t="s">
        <v>321</v>
      </c>
    </row>
    <row r="11" spans="1:17" ht="81.75" customHeight="1" x14ac:dyDescent="0.25">
      <c r="A11" s="175">
        <v>2</v>
      </c>
      <c r="B11" s="129" t="s">
        <v>17</v>
      </c>
      <c r="C11" s="58" t="s">
        <v>18</v>
      </c>
      <c r="D11" s="173">
        <f>'[2]Г.У БП 5'!O20</f>
        <v>16.050000000000004</v>
      </c>
      <c r="E11" s="173">
        <f>'[2]Г.У .обруч'!O20</f>
        <v>14.299999999999997</v>
      </c>
      <c r="F11" s="173">
        <f t="shared" si="0"/>
        <v>30.35</v>
      </c>
      <c r="G11" s="176" t="s">
        <v>322</v>
      </c>
    </row>
    <row r="12" spans="1:17" ht="81" customHeight="1" x14ac:dyDescent="0.25">
      <c r="A12" s="171">
        <v>3</v>
      </c>
      <c r="B12" s="129" t="s">
        <v>47</v>
      </c>
      <c r="C12" s="58" t="s">
        <v>18</v>
      </c>
      <c r="D12" s="173">
        <f>'[2]Г.У БП 5'!O16</f>
        <v>13.199999999999998</v>
      </c>
      <c r="E12" s="173">
        <f>'[2]Г.У .обруч'!O16</f>
        <v>14.550000000000002</v>
      </c>
      <c r="F12" s="173">
        <f t="shared" si="0"/>
        <v>27.75</v>
      </c>
      <c r="G12" s="174" t="s">
        <v>323</v>
      </c>
    </row>
    <row r="13" spans="1:17" ht="84" customHeight="1" x14ac:dyDescent="0.25">
      <c r="A13" s="175">
        <v>4</v>
      </c>
      <c r="B13" s="172" t="s">
        <v>43</v>
      </c>
      <c r="C13" s="130" t="s">
        <v>28</v>
      </c>
      <c r="D13" s="173">
        <f>'[2]Г.У БП 5'!O12</f>
        <v>14.099999999999998</v>
      </c>
      <c r="E13" s="173">
        <f>'[2]Г.У .обруч'!O12</f>
        <v>13.4</v>
      </c>
      <c r="F13" s="173">
        <f t="shared" si="0"/>
        <v>27.5</v>
      </c>
      <c r="G13" s="174" t="s">
        <v>324</v>
      </c>
    </row>
    <row r="14" spans="1:17" ht="81.75" customHeight="1" x14ac:dyDescent="0.25">
      <c r="A14" s="171">
        <v>5</v>
      </c>
      <c r="B14" s="177" t="s">
        <v>90</v>
      </c>
      <c r="C14" s="178" t="s">
        <v>91</v>
      </c>
      <c r="D14" s="173">
        <f>'[2]Г.У БП 5'!O28</f>
        <v>13.2</v>
      </c>
      <c r="E14" s="173">
        <f>'[2]Г.У .обруч'!O28</f>
        <v>12.599999999999998</v>
      </c>
      <c r="F14" s="173">
        <f t="shared" si="0"/>
        <v>25.799999999999997</v>
      </c>
      <c r="G14" s="174" t="s">
        <v>325</v>
      </c>
    </row>
    <row r="15" spans="1:17" ht="78" customHeight="1" x14ac:dyDescent="0.25">
      <c r="A15" s="175">
        <v>6</v>
      </c>
      <c r="B15" s="177" t="s">
        <v>36</v>
      </c>
      <c r="C15" s="179" t="s">
        <v>37</v>
      </c>
      <c r="D15" s="173">
        <f>'[2]Г.У БП 5'!O29</f>
        <v>12.5</v>
      </c>
      <c r="E15" s="173">
        <f>'[2]Г.У .обруч'!O29</f>
        <v>12.75</v>
      </c>
      <c r="F15" s="173">
        <f t="shared" si="0"/>
        <v>25.25</v>
      </c>
      <c r="G15" s="174" t="s">
        <v>326</v>
      </c>
    </row>
    <row r="16" spans="1:17" ht="70.5" customHeight="1" x14ac:dyDescent="0.25">
      <c r="A16" s="171">
        <v>7</v>
      </c>
      <c r="B16" s="177" t="s">
        <v>56</v>
      </c>
      <c r="C16" s="63" t="s">
        <v>57</v>
      </c>
      <c r="D16" s="173">
        <f>'[2]Г.У БП 5'!O11</f>
        <v>12.900000000000002</v>
      </c>
      <c r="E16" s="173">
        <f>'[2]Г.У .обруч'!O11</f>
        <v>11.95</v>
      </c>
      <c r="F16" s="173">
        <f t="shared" si="0"/>
        <v>24.85</v>
      </c>
      <c r="G16" s="174" t="s">
        <v>327</v>
      </c>
    </row>
    <row r="17" spans="1:7" ht="78" customHeight="1" x14ac:dyDescent="0.25">
      <c r="A17" s="175">
        <v>8</v>
      </c>
      <c r="B17" s="129" t="s">
        <v>72</v>
      </c>
      <c r="C17" s="130" t="s">
        <v>73</v>
      </c>
      <c r="D17" s="173">
        <f>'[2]Г.У БП 5'!O22</f>
        <v>12.350000000000001</v>
      </c>
      <c r="E17" s="173">
        <f>'[2]Г.У .обруч'!O22</f>
        <v>12.15</v>
      </c>
      <c r="F17" s="173">
        <f t="shared" si="0"/>
        <v>24.5</v>
      </c>
      <c r="G17" s="174" t="s">
        <v>328</v>
      </c>
    </row>
    <row r="18" spans="1:7" ht="75.75" customHeight="1" x14ac:dyDescent="0.25">
      <c r="A18" s="171">
        <v>9</v>
      </c>
      <c r="B18" s="177" t="s">
        <v>99</v>
      </c>
      <c r="C18" s="180" t="s">
        <v>100</v>
      </c>
      <c r="D18" s="173">
        <f>'[2]Г.У БП 5'!O23</f>
        <v>11.55</v>
      </c>
      <c r="E18" s="173">
        <f>'[2]Г.У .обруч'!O23</f>
        <v>11.55</v>
      </c>
      <c r="F18" s="173">
        <f t="shared" si="0"/>
        <v>23.1</v>
      </c>
      <c r="G18" s="174" t="s">
        <v>329</v>
      </c>
    </row>
    <row r="19" spans="1:7" ht="65.25" customHeight="1" x14ac:dyDescent="0.25">
      <c r="A19" s="175">
        <v>10</v>
      </c>
      <c r="B19" s="129" t="s">
        <v>125</v>
      </c>
      <c r="C19" s="130" t="s">
        <v>126</v>
      </c>
      <c r="D19" s="173">
        <f>'[2]Г.У БП 5'!O27</f>
        <v>11.600000000000001</v>
      </c>
      <c r="E19" s="173">
        <f>'[2]Г.У .обруч'!O27</f>
        <v>11.299999999999999</v>
      </c>
      <c r="F19" s="173">
        <f t="shared" si="0"/>
        <v>22.9</v>
      </c>
      <c r="G19" s="174" t="s">
        <v>330</v>
      </c>
    </row>
    <row r="20" spans="1:7" ht="76.5" customHeight="1" x14ac:dyDescent="0.25">
      <c r="A20" s="171">
        <v>11</v>
      </c>
      <c r="B20" s="129" t="s">
        <v>86</v>
      </c>
      <c r="C20" s="130" t="s">
        <v>87</v>
      </c>
      <c r="D20" s="173">
        <f>'[2]Г.У БП 5'!O24</f>
        <v>11.3</v>
      </c>
      <c r="E20" s="173">
        <f>'[2]Г.У .обруч'!O24</f>
        <v>10.749999999999996</v>
      </c>
      <c r="F20" s="173">
        <f t="shared" si="0"/>
        <v>22.049999999999997</v>
      </c>
      <c r="G20" s="174" t="s">
        <v>331</v>
      </c>
    </row>
    <row r="21" spans="1:7" ht="82.5" customHeight="1" x14ac:dyDescent="0.25">
      <c r="A21" s="175">
        <v>12</v>
      </c>
      <c r="B21" s="177" t="s">
        <v>132</v>
      </c>
      <c r="C21" s="58" t="s">
        <v>332</v>
      </c>
      <c r="D21" s="173">
        <f>'[2]Г.У БП 5'!O13</f>
        <v>10.8</v>
      </c>
      <c r="E21" s="173">
        <f>'[2]Г.У .обруч'!O13</f>
        <v>10.899999999999999</v>
      </c>
      <c r="F21" s="173">
        <f t="shared" si="0"/>
        <v>21.7</v>
      </c>
      <c r="G21" s="174" t="s">
        <v>333</v>
      </c>
    </row>
    <row r="22" spans="1:7" ht="82.5" customHeight="1" x14ac:dyDescent="0.25">
      <c r="A22" s="171">
        <v>12</v>
      </c>
      <c r="B22" s="129" t="s">
        <v>185</v>
      </c>
      <c r="C22" s="130" t="s">
        <v>166</v>
      </c>
      <c r="D22" s="173">
        <f>'[2]Г.У БП 5'!O26</f>
        <v>11.149999999999999</v>
      </c>
      <c r="E22" s="173">
        <f>'[2]Г.У .обруч'!O26</f>
        <v>10.55</v>
      </c>
      <c r="F22" s="173">
        <f t="shared" si="0"/>
        <v>21.7</v>
      </c>
      <c r="G22" s="174" t="s">
        <v>334</v>
      </c>
    </row>
    <row r="23" spans="1:7" ht="78.75" customHeight="1" x14ac:dyDescent="0.25">
      <c r="A23" s="175">
        <v>14</v>
      </c>
      <c r="B23" s="129" t="s">
        <v>119</v>
      </c>
      <c r="C23" s="130" t="s">
        <v>120</v>
      </c>
      <c r="D23" s="173">
        <f>'[2]Г.У БП 5'!O14</f>
        <v>11.149999999999999</v>
      </c>
      <c r="E23" s="173">
        <f>'[2]Г.У .обруч'!O14</f>
        <v>10.5</v>
      </c>
      <c r="F23" s="173">
        <f t="shared" si="0"/>
        <v>21.65</v>
      </c>
      <c r="G23" s="174" t="s">
        <v>335</v>
      </c>
    </row>
    <row r="24" spans="1:7" ht="77.25" customHeight="1" x14ac:dyDescent="0.25">
      <c r="A24" s="171">
        <v>15</v>
      </c>
      <c r="B24" s="177" t="s">
        <v>179</v>
      </c>
      <c r="C24" s="53" t="s">
        <v>180</v>
      </c>
      <c r="D24" s="173">
        <f>'[2]Г.У БП 5'!O21</f>
        <v>10.799999999999999</v>
      </c>
      <c r="E24" s="173">
        <f>'[2]Г.У .обруч'!O21</f>
        <v>10.8</v>
      </c>
      <c r="F24" s="173">
        <f t="shared" si="0"/>
        <v>21.6</v>
      </c>
      <c r="G24" s="174" t="s">
        <v>336</v>
      </c>
    </row>
    <row r="25" spans="1:7" ht="82.5" customHeight="1" x14ac:dyDescent="0.25">
      <c r="A25" s="175">
        <v>16</v>
      </c>
      <c r="B25" s="129" t="s">
        <v>72</v>
      </c>
      <c r="C25" s="130" t="s">
        <v>77</v>
      </c>
      <c r="D25" s="173">
        <f>'[2]Г.У БП 5'!O18</f>
        <v>12.1</v>
      </c>
      <c r="E25" s="173">
        <f>'[2]Г.У .обруч'!O18</f>
        <v>9.2499999999999982</v>
      </c>
      <c r="F25" s="173">
        <f t="shared" si="0"/>
        <v>21.349999999999998</v>
      </c>
      <c r="G25" s="174" t="s">
        <v>337</v>
      </c>
    </row>
    <row r="26" spans="1:7" ht="76.5" x14ac:dyDescent="0.25">
      <c r="A26" s="171">
        <v>17</v>
      </c>
      <c r="B26" s="129" t="s">
        <v>208</v>
      </c>
      <c r="C26" s="130" t="s">
        <v>209</v>
      </c>
      <c r="D26" s="173">
        <f>'[2]Г.У БП 5'!O17</f>
        <v>10.700000000000001</v>
      </c>
      <c r="E26" s="173">
        <f>'[2]Г.У .обруч'!O17</f>
        <v>10</v>
      </c>
      <c r="F26" s="173">
        <f t="shared" si="0"/>
        <v>20.700000000000003</v>
      </c>
      <c r="G26" s="174" t="s">
        <v>338</v>
      </c>
    </row>
    <row r="27" spans="1:7" ht="63.75" x14ac:dyDescent="0.25">
      <c r="A27" s="175">
        <v>18</v>
      </c>
      <c r="B27" s="129" t="s">
        <v>150</v>
      </c>
      <c r="C27" s="138" t="s">
        <v>151</v>
      </c>
      <c r="D27" s="173">
        <f>'[2]Г.У БП 5'!O19</f>
        <v>10.85</v>
      </c>
      <c r="E27" s="173">
        <f>'[2]Г.У .обруч'!O19</f>
        <v>9.75</v>
      </c>
      <c r="F27" s="173">
        <f t="shared" si="0"/>
        <v>20.6</v>
      </c>
      <c r="G27" s="181" t="s">
        <v>339</v>
      </c>
    </row>
    <row r="28" spans="1:7" ht="80.25" customHeight="1" x14ac:dyDescent="0.25">
      <c r="A28" s="171">
        <v>19</v>
      </c>
      <c r="B28" s="129" t="s">
        <v>67</v>
      </c>
      <c r="C28" s="130" t="s">
        <v>68</v>
      </c>
      <c r="D28" s="173">
        <f>'[2]Г.У БП 5'!O25</f>
        <v>8.9</v>
      </c>
      <c r="E28" s="173">
        <f>'[2]Г.У .обруч'!O25</f>
        <v>10.65</v>
      </c>
      <c r="F28" s="173">
        <f t="shared" si="0"/>
        <v>19.55</v>
      </c>
      <c r="G28" s="182" t="s">
        <v>340</v>
      </c>
    </row>
    <row r="29" spans="1:7" ht="86.25" customHeight="1" thickBot="1" x14ac:dyDescent="0.3">
      <c r="A29" s="183">
        <v>20</v>
      </c>
      <c r="B29" s="184" t="s">
        <v>214</v>
      </c>
      <c r="C29" s="185" t="s">
        <v>215</v>
      </c>
      <c r="D29" s="186">
        <f>'[2]Г.У БП 5'!O10</f>
        <v>8.3000000000000007</v>
      </c>
      <c r="E29" s="186">
        <f>'[2]Г.У .обруч'!O10</f>
        <v>10.45</v>
      </c>
      <c r="F29" s="186">
        <f t="shared" si="0"/>
        <v>18.75</v>
      </c>
      <c r="G29" s="187" t="s">
        <v>341</v>
      </c>
    </row>
    <row r="30" spans="1:7" ht="15" x14ac:dyDescent="0.25">
      <c r="A30" s="188"/>
      <c r="B30" s="146"/>
      <c r="C30" s="147"/>
      <c r="D30" s="189"/>
      <c r="E30" s="189"/>
      <c r="F30" s="189"/>
      <c r="G30" s="190"/>
    </row>
    <row r="33" spans="2:6" ht="15" x14ac:dyDescent="0.25">
      <c r="B33" s="110" t="s">
        <v>302</v>
      </c>
      <c r="C33" s="191"/>
      <c r="D33" s="191"/>
      <c r="E33" s="192"/>
      <c r="F33" s="193" t="s">
        <v>303</v>
      </c>
    </row>
    <row r="34" spans="2:6" ht="15" x14ac:dyDescent="0.25">
      <c r="B34" s="110"/>
      <c r="C34"/>
      <c r="D34" s="1"/>
      <c r="E34" s="194"/>
      <c r="F34" s="111"/>
    </row>
    <row r="35" spans="2:6" ht="15" x14ac:dyDescent="0.25">
      <c r="B35" s="1"/>
      <c r="C35" s="9"/>
      <c r="D35" s="1"/>
      <c r="E35" s="1"/>
      <c r="F35" s="1"/>
    </row>
    <row r="36" spans="2:6" ht="15" x14ac:dyDescent="0.25">
      <c r="B36" s="110" t="s">
        <v>342</v>
      </c>
      <c r="C36"/>
      <c r="D36" s="1"/>
      <c r="E36" s="1"/>
      <c r="F36" s="111" t="s">
        <v>305</v>
      </c>
    </row>
    <row r="40" spans="2:6" x14ac:dyDescent="0.25">
      <c r="B40" s="111"/>
    </row>
    <row r="41" spans="2:6" x14ac:dyDescent="0.25">
      <c r="B41" s="111"/>
    </row>
    <row r="42" spans="2:6" x14ac:dyDescent="0.25">
      <c r="B42" s="111"/>
    </row>
    <row r="43" spans="2:6" x14ac:dyDescent="0.25">
      <c r="B43" s="195"/>
    </row>
    <row r="44" spans="2:6" x14ac:dyDescent="0.25">
      <c r="B44" s="195"/>
    </row>
    <row r="45" spans="2:6" x14ac:dyDescent="0.25">
      <c r="B45" s="111"/>
    </row>
    <row r="46" spans="2:6" x14ac:dyDescent="0.25">
      <c r="B46" s="196"/>
    </row>
    <row r="47" spans="2:6" x14ac:dyDescent="0.25">
      <c r="B47" s="195"/>
    </row>
    <row r="48" spans="2:6" x14ac:dyDescent="0.25">
      <c r="B48" s="195"/>
    </row>
    <row r="49" spans="2:2" x14ac:dyDescent="0.25">
      <c r="B49" s="111"/>
    </row>
    <row r="50" spans="2:2" x14ac:dyDescent="0.25">
      <c r="B50" s="111"/>
    </row>
    <row r="53" spans="2:2" x14ac:dyDescent="0.25">
      <c r="B53" s="111"/>
    </row>
    <row r="54" spans="2:2" x14ac:dyDescent="0.25">
      <c r="B54" s="111"/>
    </row>
    <row r="55" spans="2:2" x14ac:dyDescent="0.25">
      <c r="B55" s="111"/>
    </row>
  </sheetData>
  <pageMargins left="0" right="0" top="0" bottom="0" header="0.31496062992125984" footer="0.31496062992125984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opLeftCell="A22" workbookViewId="0">
      <selection activeCell="H13" sqref="H13"/>
    </sheetView>
  </sheetViews>
  <sheetFormatPr defaultRowHeight="15" x14ac:dyDescent="0.25"/>
  <cols>
    <col min="1" max="1" width="0.140625" customWidth="1"/>
    <col min="2" max="2" width="7.42578125" style="32" customWidth="1"/>
    <col min="3" max="3" width="29.42578125" style="32" customWidth="1"/>
    <col min="4" max="4" width="23.7109375" style="32" customWidth="1"/>
    <col min="5" max="5" width="12.85546875" style="32" customWidth="1"/>
    <col min="6" max="6" width="12.85546875" customWidth="1"/>
    <col min="7" max="7" width="12.42578125" customWidth="1"/>
    <col min="8" max="8" width="25" customWidth="1"/>
    <col min="257" max="257" width="0.140625" customWidth="1"/>
    <col min="258" max="258" width="7.42578125" customWidth="1"/>
    <col min="259" max="259" width="29.42578125" customWidth="1"/>
    <col min="260" max="260" width="23.7109375" customWidth="1"/>
    <col min="261" max="262" width="12.85546875" customWidth="1"/>
    <col min="263" max="263" width="15.140625" customWidth="1"/>
    <col min="264" max="264" width="25" customWidth="1"/>
    <col min="513" max="513" width="0.140625" customWidth="1"/>
    <col min="514" max="514" width="7.42578125" customWidth="1"/>
    <col min="515" max="515" width="29.42578125" customWidth="1"/>
    <col min="516" max="516" width="23.7109375" customWidth="1"/>
    <col min="517" max="518" width="12.85546875" customWidth="1"/>
    <col min="519" max="519" width="15.140625" customWidth="1"/>
    <col min="520" max="520" width="25" customWidth="1"/>
    <col min="769" max="769" width="0.140625" customWidth="1"/>
    <col min="770" max="770" width="7.42578125" customWidth="1"/>
    <col min="771" max="771" width="29.42578125" customWidth="1"/>
    <col min="772" max="772" width="23.7109375" customWidth="1"/>
    <col min="773" max="774" width="12.85546875" customWidth="1"/>
    <col min="775" max="775" width="15.140625" customWidth="1"/>
    <col min="776" max="776" width="25" customWidth="1"/>
    <col min="1025" max="1025" width="0.140625" customWidth="1"/>
    <col min="1026" max="1026" width="7.42578125" customWidth="1"/>
    <col min="1027" max="1027" width="29.42578125" customWidth="1"/>
    <col min="1028" max="1028" width="23.7109375" customWidth="1"/>
    <col min="1029" max="1030" width="12.85546875" customWidth="1"/>
    <col min="1031" max="1031" width="15.140625" customWidth="1"/>
    <col min="1032" max="1032" width="25" customWidth="1"/>
    <col min="1281" max="1281" width="0.140625" customWidth="1"/>
    <col min="1282" max="1282" width="7.42578125" customWidth="1"/>
    <col min="1283" max="1283" width="29.42578125" customWidth="1"/>
    <col min="1284" max="1284" width="23.7109375" customWidth="1"/>
    <col min="1285" max="1286" width="12.85546875" customWidth="1"/>
    <col min="1287" max="1287" width="15.140625" customWidth="1"/>
    <col min="1288" max="1288" width="25" customWidth="1"/>
    <col min="1537" max="1537" width="0.140625" customWidth="1"/>
    <col min="1538" max="1538" width="7.42578125" customWidth="1"/>
    <col min="1539" max="1539" width="29.42578125" customWidth="1"/>
    <col min="1540" max="1540" width="23.7109375" customWidth="1"/>
    <col min="1541" max="1542" width="12.85546875" customWidth="1"/>
    <col min="1543" max="1543" width="15.140625" customWidth="1"/>
    <col min="1544" max="1544" width="25" customWidth="1"/>
    <col min="1793" max="1793" width="0.140625" customWidth="1"/>
    <col min="1794" max="1794" width="7.42578125" customWidth="1"/>
    <col min="1795" max="1795" width="29.42578125" customWidth="1"/>
    <col min="1796" max="1796" width="23.7109375" customWidth="1"/>
    <col min="1797" max="1798" width="12.85546875" customWidth="1"/>
    <col min="1799" max="1799" width="15.140625" customWidth="1"/>
    <col min="1800" max="1800" width="25" customWidth="1"/>
    <col min="2049" max="2049" width="0.140625" customWidth="1"/>
    <col min="2050" max="2050" width="7.42578125" customWidth="1"/>
    <col min="2051" max="2051" width="29.42578125" customWidth="1"/>
    <col min="2052" max="2052" width="23.7109375" customWidth="1"/>
    <col min="2053" max="2054" width="12.85546875" customWidth="1"/>
    <col min="2055" max="2055" width="15.140625" customWidth="1"/>
    <col min="2056" max="2056" width="25" customWidth="1"/>
    <col min="2305" max="2305" width="0.140625" customWidth="1"/>
    <col min="2306" max="2306" width="7.42578125" customWidth="1"/>
    <col min="2307" max="2307" width="29.42578125" customWidth="1"/>
    <col min="2308" max="2308" width="23.7109375" customWidth="1"/>
    <col min="2309" max="2310" width="12.85546875" customWidth="1"/>
    <col min="2311" max="2311" width="15.140625" customWidth="1"/>
    <col min="2312" max="2312" width="25" customWidth="1"/>
    <col min="2561" max="2561" width="0.140625" customWidth="1"/>
    <col min="2562" max="2562" width="7.42578125" customWidth="1"/>
    <col min="2563" max="2563" width="29.42578125" customWidth="1"/>
    <col min="2564" max="2564" width="23.7109375" customWidth="1"/>
    <col min="2565" max="2566" width="12.85546875" customWidth="1"/>
    <col min="2567" max="2567" width="15.140625" customWidth="1"/>
    <col min="2568" max="2568" width="25" customWidth="1"/>
    <col min="2817" max="2817" width="0.140625" customWidth="1"/>
    <col min="2818" max="2818" width="7.42578125" customWidth="1"/>
    <col min="2819" max="2819" width="29.42578125" customWidth="1"/>
    <col min="2820" max="2820" width="23.7109375" customWidth="1"/>
    <col min="2821" max="2822" width="12.85546875" customWidth="1"/>
    <col min="2823" max="2823" width="15.140625" customWidth="1"/>
    <col min="2824" max="2824" width="25" customWidth="1"/>
    <col min="3073" max="3073" width="0.140625" customWidth="1"/>
    <col min="3074" max="3074" width="7.42578125" customWidth="1"/>
    <col min="3075" max="3075" width="29.42578125" customWidth="1"/>
    <col min="3076" max="3076" width="23.7109375" customWidth="1"/>
    <col min="3077" max="3078" width="12.85546875" customWidth="1"/>
    <col min="3079" max="3079" width="15.140625" customWidth="1"/>
    <col min="3080" max="3080" width="25" customWidth="1"/>
    <col min="3329" max="3329" width="0.140625" customWidth="1"/>
    <col min="3330" max="3330" width="7.42578125" customWidth="1"/>
    <col min="3331" max="3331" width="29.42578125" customWidth="1"/>
    <col min="3332" max="3332" width="23.7109375" customWidth="1"/>
    <col min="3333" max="3334" width="12.85546875" customWidth="1"/>
    <col min="3335" max="3335" width="15.140625" customWidth="1"/>
    <col min="3336" max="3336" width="25" customWidth="1"/>
    <col min="3585" max="3585" width="0.140625" customWidth="1"/>
    <col min="3586" max="3586" width="7.42578125" customWidth="1"/>
    <col min="3587" max="3587" width="29.42578125" customWidth="1"/>
    <col min="3588" max="3588" width="23.7109375" customWidth="1"/>
    <col min="3589" max="3590" width="12.85546875" customWidth="1"/>
    <col min="3591" max="3591" width="15.140625" customWidth="1"/>
    <col min="3592" max="3592" width="25" customWidth="1"/>
    <col min="3841" max="3841" width="0.140625" customWidth="1"/>
    <col min="3842" max="3842" width="7.42578125" customWidth="1"/>
    <col min="3843" max="3843" width="29.42578125" customWidth="1"/>
    <col min="3844" max="3844" width="23.7109375" customWidth="1"/>
    <col min="3845" max="3846" width="12.85546875" customWidth="1"/>
    <col min="3847" max="3847" width="15.140625" customWidth="1"/>
    <col min="3848" max="3848" width="25" customWidth="1"/>
    <col min="4097" max="4097" width="0.140625" customWidth="1"/>
    <col min="4098" max="4098" width="7.42578125" customWidth="1"/>
    <col min="4099" max="4099" width="29.42578125" customWidth="1"/>
    <col min="4100" max="4100" width="23.7109375" customWidth="1"/>
    <col min="4101" max="4102" width="12.85546875" customWidth="1"/>
    <col min="4103" max="4103" width="15.140625" customWidth="1"/>
    <col min="4104" max="4104" width="25" customWidth="1"/>
    <col min="4353" max="4353" width="0.140625" customWidth="1"/>
    <col min="4354" max="4354" width="7.42578125" customWidth="1"/>
    <col min="4355" max="4355" width="29.42578125" customWidth="1"/>
    <col min="4356" max="4356" width="23.7109375" customWidth="1"/>
    <col min="4357" max="4358" width="12.85546875" customWidth="1"/>
    <col min="4359" max="4359" width="15.140625" customWidth="1"/>
    <col min="4360" max="4360" width="25" customWidth="1"/>
    <col min="4609" max="4609" width="0.140625" customWidth="1"/>
    <col min="4610" max="4610" width="7.42578125" customWidth="1"/>
    <col min="4611" max="4611" width="29.42578125" customWidth="1"/>
    <col min="4612" max="4612" width="23.7109375" customWidth="1"/>
    <col min="4613" max="4614" width="12.85546875" customWidth="1"/>
    <col min="4615" max="4615" width="15.140625" customWidth="1"/>
    <col min="4616" max="4616" width="25" customWidth="1"/>
    <col min="4865" max="4865" width="0.140625" customWidth="1"/>
    <col min="4866" max="4866" width="7.42578125" customWidth="1"/>
    <col min="4867" max="4867" width="29.42578125" customWidth="1"/>
    <col min="4868" max="4868" width="23.7109375" customWidth="1"/>
    <col min="4869" max="4870" width="12.85546875" customWidth="1"/>
    <col min="4871" max="4871" width="15.140625" customWidth="1"/>
    <col min="4872" max="4872" width="25" customWidth="1"/>
    <col min="5121" max="5121" width="0.140625" customWidth="1"/>
    <col min="5122" max="5122" width="7.42578125" customWidth="1"/>
    <col min="5123" max="5123" width="29.42578125" customWidth="1"/>
    <col min="5124" max="5124" width="23.7109375" customWidth="1"/>
    <col min="5125" max="5126" width="12.85546875" customWidth="1"/>
    <col min="5127" max="5127" width="15.140625" customWidth="1"/>
    <col min="5128" max="5128" width="25" customWidth="1"/>
    <col min="5377" max="5377" width="0.140625" customWidth="1"/>
    <col min="5378" max="5378" width="7.42578125" customWidth="1"/>
    <col min="5379" max="5379" width="29.42578125" customWidth="1"/>
    <col min="5380" max="5380" width="23.7109375" customWidth="1"/>
    <col min="5381" max="5382" width="12.85546875" customWidth="1"/>
    <col min="5383" max="5383" width="15.140625" customWidth="1"/>
    <col min="5384" max="5384" width="25" customWidth="1"/>
    <col min="5633" max="5633" width="0.140625" customWidth="1"/>
    <col min="5634" max="5634" width="7.42578125" customWidth="1"/>
    <col min="5635" max="5635" width="29.42578125" customWidth="1"/>
    <col min="5636" max="5636" width="23.7109375" customWidth="1"/>
    <col min="5637" max="5638" width="12.85546875" customWidth="1"/>
    <col min="5639" max="5639" width="15.140625" customWidth="1"/>
    <col min="5640" max="5640" width="25" customWidth="1"/>
    <col min="5889" max="5889" width="0.140625" customWidth="1"/>
    <col min="5890" max="5890" width="7.42578125" customWidth="1"/>
    <col min="5891" max="5891" width="29.42578125" customWidth="1"/>
    <col min="5892" max="5892" width="23.7109375" customWidth="1"/>
    <col min="5893" max="5894" width="12.85546875" customWidth="1"/>
    <col min="5895" max="5895" width="15.140625" customWidth="1"/>
    <col min="5896" max="5896" width="25" customWidth="1"/>
    <col min="6145" max="6145" width="0.140625" customWidth="1"/>
    <col min="6146" max="6146" width="7.42578125" customWidth="1"/>
    <col min="6147" max="6147" width="29.42578125" customWidth="1"/>
    <col min="6148" max="6148" width="23.7109375" customWidth="1"/>
    <col min="6149" max="6150" width="12.85546875" customWidth="1"/>
    <col min="6151" max="6151" width="15.140625" customWidth="1"/>
    <col min="6152" max="6152" width="25" customWidth="1"/>
    <col min="6401" max="6401" width="0.140625" customWidth="1"/>
    <col min="6402" max="6402" width="7.42578125" customWidth="1"/>
    <col min="6403" max="6403" width="29.42578125" customWidth="1"/>
    <col min="6404" max="6404" width="23.7109375" customWidth="1"/>
    <col min="6405" max="6406" width="12.85546875" customWidth="1"/>
    <col min="6407" max="6407" width="15.140625" customWidth="1"/>
    <col min="6408" max="6408" width="25" customWidth="1"/>
    <col min="6657" max="6657" width="0.140625" customWidth="1"/>
    <col min="6658" max="6658" width="7.42578125" customWidth="1"/>
    <col min="6659" max="6659" width="29.42578125" customWidth="1"/>
    <col min="6660" max="6660" width="23.7109375" customWidth="1"/>
    <col min="6661" max="6662" width="12.85546875" customWidth="1"/>
    <col min="6663" max="6663" width="15.140625" customWidth="1"/>
    <col min="6664" max="6664" width="25" customWidth="1"/>
    <col min="6913" max="6913" width="0.140625" customWidth="1"/>
    <col min="6914" max="6914" width="7.42578125" customWidth="1"/>
    <col min="6915" max="6915" width="29.42578125" customWidth="1"/>
    <col min="6916" max="6916" width="23.7109375" customWidth="1"/>
    <col min="6917" max="6918" width="12.85546875" customWidth="1"/>
    <col min="6919" max="6919" width="15.140625" customWidth="1"/>
    <col min="6920" max="6920" width="25" customWidth="1"/>
    <col min="7169" max="7169" width="0.140625" customWidth="1"/>
    <col min="7170" max="7170" width="7.42578125" customWidth="1"/>
    <col min="7171" max="7171" width="29.42578125" customWidth="1"/>
    <col min="7172" max="7172" width="23.7109375" customWidth="1"/>
    <col min="7173" max="7174" width="12.85546875" customWidth="1"/>
    <col min="7175" max="7175" width="15.140625" customWidth="1"/>
    <col min="7176" max="7176" width="25" customWidth="1"/>
    <col min="7425" max="7425" width="0.140625" customWidth="1"/>
    <col min="7426" max="7426" width="7.42578125" customWidth="1"/>
    <col min="7427" max="7427" width="29.42578125" customWidth="1"/>
    <col min="7428" max="7428" width="23.7109375" customWidth="1"/>
    <col min="7429" max="7430" width="12.85546875" customWidth="1"/>
    <col min="7431" max="7431" width="15.140625" customWidth="1"/>
    <col min="7432" max="7432" width="25" customWidth="1"/>
    <col min="7681" max="7681" width="0.140625" customWidth="1"/>
    <col min="7682" max="7682" width="7.42578125" customWidth="1"/>
    <col min="7683" max="7683" width="29.42578125" customWidth="1"/>
    <col min="7684" max="7684" width="23.7109375" customWidth="1"/>
    <col min="7685" max="7686" width="12.85546875" customWidth="1"/>
    <col min="7687" max="7687" width="15.140625" customWidth="1"/>
    <col min="7688" max="7688" width="25" customWidth="1"/>
    <col min="7937" max="7937" width="0.140625" customWidth="1"/>
    <col min="7938" max="7938" width="7.42578125" customWidth="1"/>
    <col min="7939" max="7939" width="29.42578125" customWidth="1"/>
    <col min="7940" max="7940" width="23.7109375" customWidth="1"/>
    <col min="7941" max="7942" width="12.85546875" customWidth="1"/>
    <col min="7943" max="7943" width="15.140625" customWidth="1"/>
    <col min="7944" max="7944" width="25" customWidth="1"/>
    <col min="8193" max="8193" width="0.140625" customWidth="1"/>
    <col min="8194" max="8194" width="7.42578125" customWidth="1"/>
    <col min="8195" max="8195" width="29.42578125" customWidth="1"/>
    <col min="8196" max="8196" width="23.7109375" customWidth="1"/>
    <col min="8197" max="8198" width="12.85546875" customWidth="1"/>
    <col min="8199" max="8199" width="15.140625" customWidth="1"/>
    <col min="8200" max="8200" width="25" customWidth="1"/>
    <col min="8449" max="8449" width="0.140625" customWidth="1"/>
    <col min="8450" max="8450" width="7.42578125" customWidth="1"/>
    <col min="8451" max="8451" width="29.42578125" customWidth="1"/>
    <col min="8452" max="8452" width="23.7109375" customWidth="1"/>
    <col min="8453" max="8454" width="12.85546875" customWidth="1"/>
    <col min="8455" max="8455" width="15.140625" customWidth="1"/>
    <col min="8456" max="8456" width="25" customWidth="1"/>
    <col min="8705" max="8705" width="0.140625" customWidth="1"/>
    <col min="8706" max="8706" width="7.42578125" customWidth="1"/>
    <col min="8707" max="8707" width="29.42578125" customWidth="1"/>
    <col min="8708" max="8708" width="23.7109375" customWidth="1"/>
    <col min="8709" max="8710" width="12.85546875" customWidth="1"/>
    <col min="8711" max="8711" width="15.140625" customWidth="1"/>
    <col min="8712" max="8712" width="25" customWidth="1"/>
    <col min="8961" max="8961" width="0.140625" customWidth="1"/>
    <col min="8962" max="8962" width="7.42578125" customWidth="1"/>
    <col min="8963" max="8963" width="29.42578125" customWidth="1"/>
    <col min="8964" max="8964" width="23.7109375" customWidth="1"/>
    <col min="8965" max="8966" width="12.85546875" customWidth="1"/>
    <col min="8967" max="8967" width="15.140625" customWidth="1"/>
    <col min="8968" max="8968" width="25" customWidth="1"/>
    <col min="9217" max="9217" width="0.140625" customWidth="1"/>
    <col min="9218" max="9218" width="7.42578125" customWidth="1"/>
    <col min="9219" max="9219" width="29.42578125" customWidth="1"/>
    <col min="9220" max="9220" width="23.7109375" customWidth="1"/>
    <col min="9221" max="9222" width="12.85546875" customWidth="1"/>
    <col min="9223" max="9223" width="15.140625" customWidth="1"/>
    <col min="9224" max="9224" width="25" customWidth="1"/>
    <col min="9473" max="9473" width="0.140625" customWidth="1"/>
    <col min="9474" max="9474" width="7.42578125" customWidth="1"/>
    <col min="9475" max="9475" width="29.42578125" customWidth="1"/>
    <col min="9476" max="9476" width="23.7109375" customWidth="1"/>
    <col min="9477" max="9478" width="12.85546875" customWidth="1"/>
    <col min="9479" max="9479" width="15.140625" customWidth="1"/>
    <col min="9480" max="9480" width="25" customWidth="1"/>
    <col min="9729" max="9729" width="0.140625" customWidth="1"/>
    <col min="9730" max="9730" width="7.42578125" customWidth="1"/>
    <col min="9731" max="9731" width="29.42578125" customWidth="1"/>
    <col min="9732" max="9732" width="23.7109375" customWidth="1"/>
    <col min="9733" max="9734" width="12.85546875" customWidth="1"/>
    <col min="9735" max="9735" width="15.140625" customWidth="1"/>
    <col min="9736" max="9736" width="25" customWidth="1"/>
    <col min="9985" max="9985" width="0.140625" customWidth="1"/>
    <col min="9986" max="9986" width="7.42578125" customWidth="1"/>
    <col min="9987" max="9987" width="29.42578125" customWidth="1"/>
    <col min="9988" max="9988" width="23.7109375" customWidth="1"/>
    <col min="9989" max="9990" width="12.85546875" customWidth="1"/>
    <col min="9991" max="9991" width="15.140625" customWidth="1"/>
    <col min="9992" max="9992" width="25" customWidth="1"/>
    <col min="10241" max="10241" width="0.140625" customWidth="1"/>
    <col min="10242" max="10242" width="7.42578125" customWidth="1"/>
    <col min="10243" max="10243" width="29.42578125" customWidth="1"/>
    <col min="10244" max="10244" width="23.7109375" customWidth="1"/>
    <col min="10245" max="10246" width="12.85546875" customWidth="1"/>
    <col min="10247" max="10247" width="15.140625" customWidth="1"/>
    <col min="10248" max="10248" width="25" customWidth="1"/>
    <col min="10497" max="10497" width="0.140625" customWidth="1"/>
    <col min="10498" max="10498" width="7.42578125" customWidth="1"/>
    <col min="10499" max="10499" width="29.42578125" customWidth="1"/>
    <col min="10500" max="10500" width="23.7109375" customWidth="1"/>
    <col min="10501" max="10502" width="12.85546875" customWidth="1"/>
    <col min="10503" max="10503" width="15.140625" customWidth="1"/>
    <col min="10504" max="10504" width="25" customWidth="1"/>
    <col min="10753" max="10753" width="0.140625" customWidth="1"/>
    <col min="10754" max="10754" width="7.42578125" customWidth="1"/>
    <col min="10755" max="10755" width="29.42578125" customWidth="1"/>
    <col min="10756" max="10756" width="23.7109375" customWidth="1"/>
    <col min="10757" max="10758" width="12.85546875" customWidth="1"/>
    <col min="10759" max="10759" width="15.140625" customWidth="1"/>
    <col min="10760" max="10760" width="25" customWidth="1"/>
    <col min="11009" max="11009" width="0.140625" customWidth="1"/>
    <col min="11010" max="11010" width="7.42578125" customWidth="1"/>
    <col min="11011" max="11011" width="29.42578125" customWidth="1"/>
    <col min="11012" max="11012" width="23.7109375" customWidth="1"/>
    <col min="11013" max="11014" width="12.85546875" customWidth="1"/>
    <col min="11015" max="11015" width="15.140625" customWidth="1"/>
    <col min="11016" max="11016" width="25" customWidth="1"/>
    <col min="11265" max="11265" width="0.140625" customWidth="1"/>
    <col min="11266" max="11266" width="7.42578125" customWidth="1"/>
    <col min="11267" max="11267" width="29.42578125" customWidth="1"/>
    <col min="11268" max="11268" width="23.7109375" customWidth="1"/>
    <col min="11269" max="11270" width="12.85546875" customWidth="1"/>
    <col min="11271" max="11271" width="15.140625" customWidth="1"/>
    <col min="11272" max="11272" width="25" customWidth="1"/>
    <col min="11521" max="11521" width="0.140625" customWidth="1"/>
    <col min="11522" max="11522" width="7.42578125" customWidth="1"/>
    <col min="11523" max="11523" width="29.42578125" customWidth="1"/>
    <col min="11524" max="11524" width="23.7109375" customWidth="1"/>
    <col min="11525" max="11526" width="12.85546875" customWidth="1"/>
    <col min="11527" max="11527" width="15.140625" customWidth="1"/>
    <col min="11528" max="11528" width="25" customWidth="1"/>
    <col min="11777" max="11777" width="0.140625" customWidth="1"/>
    <col min="11778" max="11778" width="7.42578125" customWidth="1"/>
    <col min="11779" max="11779" width="29.42578125" customWidth="1"/>
    <col min="11780" max="11780" width="23.7109375" customWidth="1"/>
    <col min="11781" max="11782" width="12.85546875" customWidth="1"/>
    <col min="11783" max="11783" width="15.140625" customWidth="1"/>
    <col min="11784" max="11784" width="25" customWidth="1"/>
    <col min="12033" max="12033" width="0.140625" customWidth="1"/>
    <col min="12034" max="12034" width="7.42578125" customWidth="1"/>
    <col min="12035" max="12035" width="29.42578125" customWidth="1"/>
    <col min="12036" max="12036" width="23.7109375" customWidth="1"/>
    <col min="12037" max="12038" width="12.85546875" customWidth="1"/>
    <col min="12039" max="12039" width="15.140625" customWidth="1"/>
    <col min="12040" max="12040" width="25" customWidth="1"/>
    <col min="12289" max="12289" width="0.140625" customWidth="1"/>
    <col min="12290" max="12290" width="7.42578125" customWidth="1"/>
    <col min="12291" max="12291" width="29.42578125" customWidth="1"/>
    <col min="12292" max="12292" width="23.7109375" customWidth="1"/>
    <col min="12293" max="12294" width="12.85546875" customWidth="1"/>
    <col min="12295" max="12295" width="15.140625" customWidth="1"/>
    <col min="12296" max="12296" width="25" customWidth="1"/>
    <col min="12545" max="12545" width="0.140625" customWidth="1"/>
    <col min="12546" max="12546" width="7.42578125" customWidth="1"/>
    <col min="12547" max="12547" width="29.42578125" customWidth="1"/>
    <col min="12548" max="12548" width="23.7109375" customWidth="1"/>
    <col min="12549" max="12550" width="12.85546875" customWidth="1"/>
    <col min="12551" max="12551" width="15.140625" customWidth="1"/>
    <col min="12552" max="12552" width="25" customWidth="1"/>
    <col min="12801" max="12801" width="0.140625" customWidth="1"/>
    <col min="12802" max="12802" width="7.42578125" customWidth="1"/>
    <col min="12803" max="12803" width="29.42578125" customWidth="1"/>
    <col min="12804" max="12804" width="23.7109375" customWidth="1"/>
    <col min="12805" max="12806" width="12.85546875" customWidth="1"/>
    <col min="12807" max="12807" width="15.140625" customWidth="1"/>
    <col min="12808" max="12808" width="25" customWidth="1"/>
    <col min="13057" max="13057" width="0.140625" customWidth="1"/>
    <col min="13058" max="13058" width="7.42578125" customWidth="1"/>
    <col min="13059" max="13059" width="29.42578125" customWidth="1"/>
    <col min="13060" max="13060" width="23.7109375" customWidth="1"/>
    <col min="13061" max="13062" width="12.85546875" customWidth="1"/>
    <col min="13063" max="13063" width="15.140625" customWidth="1"/>
    <col min="13064" max="13064" width="25" customWidth="1"/>
    <col min="13313" max="13313" width="0.140625" customWidth="1"/>
    <col min="13314" max="13314" width="7.42578125" customWidth="1"/>
    <col min="13315" max="13315" width="29.42578125" customWidth="1"/>
    <col min="13316" max="13316" width="23.7109375" customWidth="1"/>
    <col min="13317" max="13318" width="12.85546875" customWidth="1"/>
    <col min="13319" max="13319" width="15.140625" customWidth="1"/>
    <col min="13320" max="13320" width="25" customWidth="1"/>
    <col min="13569" max="13569" width="0.140625" customWidth="1"/>
    <col min="13570" max="13570" width="7.42578125" customWidth="1"/>
    <col min="13571" max="13571" width="29.42578125" customWidth="1"/>
    <col min="13572" max="13572" width="23.7109375" customWidth="1"/>
    <col min="13573" max="13574" width="12.85546875" customWidth="1"/>
    <col min="13575" max="13575" width="15.140625" customWidth="1"/>
    <col min="13576" max="13576" width="25" customWidth="1"/>
    <col min="13825" max="13825" width="0.140625" customWidth="1"/>
    <col min="13826" max="13826" width="7.42578125" customWidth="1"/>
    <col min="13827" max="13827" width="29.42578125" customWidth="1"/>
    <col min="13828" max="13828" width="23.7109375" customWidth="1"/>
    <col min="13829" max="13830" width="12.85546875" customWidth="1"/>
    <col min="13831" max="13831" width="15.140625" customWidth="1"/>
    <col min="13832" max="13832" width="25" customWidth="1"/>
    <col min="14081" max="14081" width="0.140625" customWidth="1"/>
    <col min="14082" max="14082" width="7.42578125" customWidth="1"/>
    <col min="14083" max="14083" width="29.42578125" customWidth="1"/>
    <col min="14084" max="14084" width="23.7109375" customWidth="1"/>
    <col min="14085" max="14086" width="12.85546875" customWidth="1"/>
    <col min="14087" max="14087" width="15.140625" customWidth="1"/>
    <col min="14088" max="14088" width="25" customWidth="1"/>
    <col min="14337" max="14337" width="0.140625" customWidth="1"/>
    <col min="14338" max="14338" width="7.42578125" customWidth="1"/>
    <col min="14339" max="14339" width="29.42578125" customWidth="1"/>
    <col min="14340" max="14340" width="23.7109375" customWidth="1"/>
    <col min="14341" max="14342" width="12.85546875" customWidth="1"/>
    <col min="14343" max="14343" width="15.140625" customWidth="1"/>
    <col min="14344" max="14344" width="25" customWidth="1"/>
    <col min="14593" max="14593" width="0.140625" customWidth="1"/>
    <col min="14594" max="14594" width="7.42578125" customWidth="1"/>
    <col min="14595" max="14595" width="29.42578125" customWidth="1"/>
    <col min="14596" max="14596" width="23.7109375" customWidth="1"/>
    <col min="14597" max="14598" width="12.85546875" customWidth="1"/>
    <col min="14599" max="14599" width="15.140625" customWidth="1"/>
    <col min="14600" max="14600" width="25" customWidth="1"/>
    <col min="14849" max="14849" width="0.140625" customWidth="1"/>
    <col min="14850" max="14850" width="7.42578125" customWidth="1"/>
    <col min="14851" max="14851" width="29.42578125" customWidth="1"/>
    <col min="14852" max="14852" width="23.7109375" customWidth="1"/>
    <col min="14853" max="14854" width="12.85546875" customWidth="1"/>
    <col min="14855" max="14855" width="15.140625" customWidth="1"/>
    <col min="14856" max="14856" width="25" customWidth="1"/>
    <col min="15105" max="15105" width="0.140625" customWidth="1"/>
    <col min="15106" max="15106" width="7.42578125" customWidth="1"/>
    <col min="15107" max="15107" width="29.42578125" customWidth="1"/>
    <col min="15108" max="15108" width="23.7109375" customWidth="1"/>
    <col min="15109" max="15110" width="12.85546875" customWidth="1"/>
    <col min="15111" max="15111" width="15.140625" customWidth="1"/>
    <col min="15112" max="15112" width="25" customWidth="1"/>
    <col min="15361" max="15361" width="0.140625" customWidth="1"/>
    <col min="15362" max="15362" width="7.42578125" customWidth="1"/>
    <col min="15363" max="15363" width="29.42578125" customWidth="1"/>
    <col min="15364" max="15364" width="23.7109375" customWidth="1"/>
    <col min="15365" max="15366" width="12.85546875" customWidth="1"/>
    <col min="15367" max="15367" width="15.140625" customWidth="1"/>
    <col min="15368" max="15368" width="25" customWidth="1"/>
    <col min="15617" max="15617" width="0.140625" customWidth="1"/>
    <col min="15618" max="15618" width="7.42578125" customWidth="1"/>
    <col min="15619" max="15619" width="29.42578125" customWidth="1"/>
    <col min="15620" max="15620" width="23.7109375" customWidth="1"/>
    <col min="15621" max="15622" width="12.85546875" customWidth="1"/>
    <col min="15623" max="15623" width="15.140625" customWidth="1"/>
    <col min="15624" max="15624" width="25" customWidth="1"/>
    <col min="15873" max="15873" width="0.140625" customWidth="1"/>
    <col min="15874" max="15874" width="7.42578125" customWidth="1"/>
    <col min="15875" max="15875" width="29.42578125" customWidth="1"/>
    <col min="15876" max="15876" width="23.7109375" customWidth="1"/>
    <col min="15877" max="15878" width="12.85546875" customWidth="1"/>
    <col min="15879" max="15879" width="15.140625" customWidth="1"/>
    <col min="15880" max="15880" width="25" customWidth="1"/>
    <col min="16129" max="16129" width="0.140625" customWidth="1"/>
    <col min="16130" max="16130" width="7.42578125" customWidth="1"/>
    <col min="16131" max="16131" width="29.42578125" customWidth="1"/>
    <col min="16132" max="16132" width="23.7109375" customWidth="1"/>
    <col min="16133" max="16134" width="12.85546875" customWidth="1"/>
    <col min="16135" max="16135" width="15.140625" customWidth="1"/>
    <col min="16136" max="16136" width="25" customWidth="1"/>
  </cols>
  <sheetData>
    <row r="1" spans="2:13" ht="23.25" x14ac:dyDescent="0.35">
      <c r="B1" s="1"/>
      <c r="C1" s="2" t="s">
        <v>306</v>
      </c>
      <c r="D1" s="2"/>
      <c r="E1" s="3"/>
      <c r="F1" s="3"/>
      <c r="H1" s="3"/>
      <c r="I1" s="3"/>
      <c r="J1" s="4"/>
      <c r="K1" s="2"/>
      <c r="L1" s="112"/>
      <c r="M1" s="5"/>
    </row>
    <row r="2" spans="2:13" ht="23.25" x14ac:dyDescent="0.35">
      <c r="B2" s="1"/>
      <c r="C2" s="3" t="s">
        <v>1</v>
      </c>
      <c r="D2" s="9"/>
      <c r="F2" s="1"/>
      <c r="H2" s="3"/>
      <c r="I2" s="3"/>
      <c r="J2" s="4"/>
      <c r="K2" s="5"/>
      <c r="L2" s="112"/>
      <c r="M2" s="1"/>
    </row>
    <row r="3" spans="2:13" ht="23.25" customHeight="1" x14ac:dyDescent="0.3">
      <c r="C3" s="113" t="s">
        <v>307</v>
      </c>
      <c r="D3" s="113"/>
      <c r="E3" s="1"/>
      <c r="G3" s="1"/>
      <c r="H3" s="1"/>
    </row>
    <row r="4" spans="2:13" ht="26.25" customHeight="1" x14ac:dyDescent="0.35">
      <c r="B4" s="2"/>
      <c r="C4" s="3" t="s">
        <v>308</v>
      </c>
      <c r="E4" s="113"/>
    </row>
    <row r="5" spans="2:13" ht="25.5" customHeight="1" x14ac:dyDescent="0.25">
      <c r="B5" s="13" t="s">
        <v>2</v>
      </c>
      <c r="F5" s="111"/>
      <c r="G5" s="13" t="s">
        <v>4</v>
      </c>
      <c r="H5" s="114"/>
    </row>
    <row r="6" spans="2:13" hidden="1" x14ac:dyDescent="0.25"/>
    <row r="7" spans="2:13" hidden="1" x14ac:dyDescent="0.25">
      <c r="C7" s="115"/>
      <c r="D7" s="115"/>
      <c r="E7" s="115"/>
    </row>
    <row r="8" spans="2:13" ht="15.75" x14ac:dyDescent="0.25">
      <c r="B8" s="116"/>
      <c r="C8" s="117"/>
      <c r="D8" s="117"/>
      <c r="E8" s="118" t="s">
        <v>309</v>
      </c>
      <c r="F8" s="119" t="s">
        <v>310</v>
      </c>
      <c r="G8" s="118" t="s">
        <v>311</v>
      </c>
    </row>
    <row r="9" spans="2:13" ht="15.75" x14ac:dyDescent="0.25">
      <c r="B9" s="120" t="s">
        <v>312</v>
      </c>
      <c r="C9" s="121" t="s">
        <v>9</v>
      </c>
      <c r="D9" s="121" t="s">
        <v>313</v>
      </c>
      <c r="E9" s="122" t="s">
        <v>314</v>
      </c>
      <c r="F9" s="123" t="s">
        <v>315</v>
      </c>
      <c r="G9" s="122" t="s">
        <v>314</v>
      </c>
    </row>
    <row r="10" spans="2:13" ht="15.75" customHeight="1" x14ac:dyDescent="0.25">
      <c r="B10" s="124"/>
      <c r="C10" s="125"/>
      <c r="D10" s="125"/>
      <c r="E10" s="126"/>
      <c r="F10" s="127" t="s">
        <v>314</v>
      </c>
      <c r="G10" s="126"/>
    </row>
    <row r="11" spans="2:13" s="134" customFormat="1" ht="21" customHeight="1" x14ac:dyDescent="0.2">
      <c r="B11" s="128">
        <v>1</v>
      </c>
      <c r="C11" s="129" t="s">
        <v>17</v>
      </c>
      <c r="D11" s="130" t="s">
        <v>18</v>
      </c>
      <c r="E11" s="131">
        <f>SUM('[1]Общие результаты мс'!M80:M85)-MIN('[1]Общие результаты мс'!M80:M81,'[1]Общие результаты мс'!M84)</f>
        <v>288.7</v>
      </c>
      <c r="F11" s="132">
        <f>[2]ГР.УП!$F$20</f>
        <v>30.35</v>
      </c>
      <c r="G11" s="133">
        <f t="shared" ref="G11:G35" si="0">SUM(E11:F11)</f>
        <v>319.05</v>
      </c>
    </row>
    <row r="12" spans="2:13" s="134" customFormat="1" ht="21" customHeight="1" x14ac:dyDescent="0.2">
      <c r="B12" s="128">
        <v>2</v>
      </c>
      <c r="C12" s="129" t="s">
        <v>27</v>
      </c>
      <c r="D12" s="130" t="s">
        <v>28</v>
      </c>
      <c r="E12" s="135">
        <f>SUM('[1]Общие результаты мс'!M45:M50)-MIN('[1]Общие результаты мс'!M45:M50)</f>
        <v>272.84999999999997</v>
      </c>
      <c r="F12" s="132">
        <f>[2]ГР.УП!$F$15</f>
        <v>30.55</v>
      </c>
      <c r="G12" s="133">
        <f t="shared" si="0"/>
        <v>303.39999999999998</v>
      </c>
    </row>
    <row r="13" spans="2:13" s="134" customFormat="1" ht="21" customHeight="1" x14ac:dyDescent="0.2">
      <c r="B13" s="128">
        <v>3</v>
      </c>
      <c r="C13" s="129" t="s">
        <v>47</v>
      </c>
      <c r="D13" s="130" t="s">
        <v>18</v>
      </c>
      <c r="E13" s="135">
        <f>SUM('[1]Общие результаты мс'!M51:M56)-MIN('[1]Общие результаты мс'!M51:M56)</f>
        <v>244.1</v>
      </c>
      <c r="F13" s="132">
        <f>[2]ГР.УП!$F$16</f>
        <v>27.75</v>
      </c>
      <c r="G13" s="133">
        <f t="shared" si="0"/>
        <v>271.85000000000002</v>
      </c>
    </row>
    <row r="14" spans="2:13" s="134" customFormat="1" ht="21" customHeight="1" x14ac:dyDescent="0.2">
      <c r="B14" s="128">
        <v>4</v>
      </c>
      <c r="C14" s="129" t="s">
        <v>43</v>
      </c>
      <c r="D14" s="130" t="s">
        <v>28</v>
      </c>
      <c r="E14" s="135">
        <f>SUM('[1]Общие результаты мс'!M28:M33)-MIN('[1]Общие результаты мс'!M28:M33)</f>
        <v>243.45</v>
      </c>
      <c r="F14" s="132">
        <f>[2]ГР.УП!$F$12</f>
        <v>27.5</v>
      </c>
      <c r="G14" s="133">
        <f t="shared" si="0"/>
        <v>270.95</v>
      </c>
    </row>
    <row r="15" spans="2:13" s="134" customFormat="1" ht="21" customHeight="1" x14ac:dyDescent="0.2">
      <c r="B15" s="128">
        <v>5</v>
      </c>
      <c r="C15" s="129" t="s">
        <v>36</v>
      </c>
      <c r="D15" s="136" t="s">
        <v>37</v>
      </c>
      <c r="E15" s="135">
        <f>SUM('[1]Общие результаты мс'!M69:M74)-MIN('[1]Общие результаты мс'!M69:M74)</f>
        <v>242.40000000000003</v>
      </c>
      <c r="F15" s="132">
        <f>[2]ГР.УП!$F$29</f>
        <v>25.25</v>
      </c>
      <c r="G15" s="133">
        <f t="shared" si="0"/>
        <v>267.65000000000003</v>
      </c>
    </row>
    <row r="16" spans="2:13" s="134" customFormat="1" ht="21" customHeight="1" x14ac:dyDescent="0.2">
      <c r="B16" s="128">
        <v>6</v>
      </c>
      <c r="C16" s="129" t="s">
        <v>72</v>
      </c>
      <c r="D16" s="130" t="s">
        <v>77</v>
      </c>
      <c r="E16" s="135">
        <f>SUM('[1]Общие результаты мс'!M114:M119)-MIN('[1]Общие результаты мс'!M114:M119)</f>
        <v>233.84999999999997</v>
      </c>
      <c r="F16" s="132">
        <f>[2]ГР.УП!$F$18</f>
        <v>21.349999999999998</v>
      </c>
      <c r="G16" s="133">
        <f t="shared" si="0"/>
        <v>255.19999999999996</v>
      </c>
    </row>
    <row r="17" spans="2:7" s="134" customFormat="1" ht="21" customHeight="1" x14ac:dyDescent="0.2">
      <c r="B17" s="128">
        <v>7</v>
      </c>
      <c r="C17" s="129" t="s">
        <v>56</v>
      </c>
      <c r="D17" s="136" t="s">
        <v>57</v>
      </c>
      <c r="E17" s="135">
        <f>SUM('[1]Общие результаты мс'!M21:M26)-MIN('[1]Общие результаты мс'!M21:M26)</f>
        <v>229.05</v>
      </c>
      <c r="F17" s="132">
        <f>[2]ГР.УП!$F$11</f>
        <v>24.85</v>
      </c>
      <c r="G17" s="133">
        <f t="shared" si="0"/>
        <v>253.9</v>
      </c>
    </row>
    <row r="18" spans="2:7" s="134" customFormat="1" ht="21" customHeight="1" x14ac:dyDescent="0.2">
      <c r="B18" s="128">
        <v>8</v>
      </c>
      <c r="C18" s="129" t="s">
        <v>72</v>
      </c>
      <c r="D18" s="130" t="s">
        <v>73</v>
      </c>
      <c r="E18" s="135">
        <f>SUM('[1]Общие результаты мс'!M63:M68)-MIN('[1]Общие результаты мс'!M66:M68)</f>
        <v>226.95</v>
      </c>
      <c r="F18" s="132">
        <f>[2]ГР.УП!$F$22</f>
        <v>24.5</v>
      </c>
      <c r="G18" s="133">
        <f t="shared" si="0"/>
        <v>251.45</v>
      </c>
    </row>
    <row r="19" spans="2:7" ht="21" customHeight="1" x14ac:dyDescent="0.25">
      <c r="B19" s="128">
        <v>9</v>
      </c>
      <c r="C19" s="129" t="s">
        <v>86</v>
      </c>
      <c r="D19" s="136" t="s">
        <v>87</v>
      </c>
      <c r="E19" s="135">
        <f>SUM('[1]Общие результаты мс'!M126:M131)-MIN('[1]Общие результаты мс'!M129:M131)</f>
        <v>215.79999999999998</v>
      </c>
      <c r="F19" s="132">
        <f>[2]ГР.УП!$F$24</f>
        <v>22.049999999999997</v>
      </c>
      <c r="G19" s="133">
        <f t="shared" si="0"/>
        <v>237.84999999999997</v>
      </c>
    </row>
    <row r="20" spans="2:7" ht="21" customHeight="1" x14ac:dyDescent="0.25">
      <c r="B20" s="128">
        <v>10</v>
      </c>
      <c r="C20" s="129" t="s">
        <v>67</v>
      </c>
      <c r="D20" s="130" t="s">
        <v>68</v>
      </c>
      <c r="E20" s="135">
        <f>SUM('[1]Общие результаты мс'!M132:M137)-MIN('[1]Общие результаты мс'!M132:M137)</f>
        <v>216.95</v>
      </c>
      <c r="F20" s="132">
        <f>[2]ГР.УП!$F$25</f>
        <v>19.55</v>
      </c>
      <c r="G20" s="133">
        <f t="shared" si="0"/>
        <v>236.5</v>
      </c>
    </row>
    <row r="21" spans="2:7" ht="21" customHeight="1" x14ac:dyDescent="0.25">
      <c r="B21" s="128">
        <v>11</v>
      </c>
      <c r="C21" s="129" t="s">
        <v>125</v>
      </c>
      <c r="D21" s="130" t="s">
        <v>126</v>
      </c>
      <c r="E21" s="135">
        <f>SUM('[1]Общие результаты мс'!M86:M91)-MIN('[1]Общие результаты мс'!M86:M91)</f>
        <v>213.35000000000002</v>
      </c>
      <c r="F21" s="132">
        <f>[2]ГР.УП!$F$27</f>
        <v>22.9</v>
      </c>
      <c r="G21" s="133">
        <f t="shared" si="0"/>
        <v>236.25000000000003</v>
      </c>
    </row>
    <row r="22" spans="2:7" ht="21" customHeight="1" x14ac:dyDescent="0.25">
      <c r="B22" s="128">
        <v>12</v>
      </c>
      <c r="C22" s="137" t="s">
        <v>119</v>
      </c>
      <c r="D22" s="136" t="s">
        <v>120</v>
      </c>
      <c r="E22" s="135">
        <f>SUM('[1]Общие результаты мс'!M39:M44)-MIN('[1]Общие результаты мс'!M39:M44)</f>
        <v>211.89999999999998</v>
      </c>
      <c r="F22" s="132">
        <f>[2]ГР.УП!$F$14</f>
        <v>21.65</v>
      </c>
      <c r="G22" s="133">
        <f t="shared" si="0"/>
        <v>233.54999999999998</v>
      </c>
    </row>
    <row r="23" spans="2:7" ht="21" customHeight="1" x14ac:dyDescent="0.25">
      <c r="B23" s="128">
        <v>13</v>
      </c>
      <c r="C23" s="129" t="s">
        <v>99</v>
      </c>
      <c r="D23" s="130" t="s">
        <v>100</v>
      </c>
      <c r="E23" s="135">
        <f>SUM('[1]Общие результаты мс'!M120:M125)-MIN('[1]Общие результаты мс'!M120,'[1]Общие результаты мс'!M122:M123)</f>
        <v>206.29999999999998</v>
      </c>
      <c r="F23" s="132">
        <f>[2]ГР.УП!$F$23</f>
        <v>23.1</v>
      </c>
      <c r="G23" s="133">
        <f t="shared" si="0"/>
        <v>229.39999999999998</v>
      </c>
    </row>
    <row r="24" spans="2:7" ht="21" customHeight="1" x14ac:dyDescent="0.25">
      <c r="B24" s="128">
        <v>14</v>
      </c>
      <c r="C24" s="137" t="s">
        <v>185</v>
      </c>
      <c r="D24" s="136" t="s">
        <v>166</v>
      </c>
      <c r="E24" s="135">
        <f>SUM('[1]Общие результаты мс'!M140:M145)-MIN('[1]Общие результаты мс'!M140:M145)</f>
        <v>202.6</v>
      </c>
      <c r="F24" s="132">
        <f>[2]ГР.УП!$F$26</f>
        <v>21.7</v>
      </c>
      <c r="G24" s="133">
        <f t="shared" si="0"/>
        <v>224.29999999999998</v>
      </c>
    </row>
    <row r="25" spans="2:7" ht="21" customHeight="1" x14ac:dyDescent="0.25">
      <c r="B25" s="128">
        <v>15</v>
      </c>
      <c r="C25" s="129" t="s">
        <v>179</v>
      </c>
      <c r="D25" s="138" t="s">
        <v>180</v>
      </c>
      <c r="E25" s="135">
        <f>SUM('[1]Общие результаты мс'!M98:M102)</f>
        <v>194.40000000000003</v>
      </c>
      <c r="F25" s="132">
        <f>[2]ГР.УП!$F$21</f>
        <v>21.6</v>
      </c>
      <c r="G25" s="133">
        <f t="shared" si="0"/>
        <v>216.00000000000003</v>
      </c>
    </row>
    <row r="26" spans="2:7" ht="21" customHeight="1" x14ac:dyDescent="0.25">
      <c r="B26" s="128">
        <v>16</v>
      </c>
      <c r="C26" s="129" t="s">
        <v>132</v>
      </c>
      <c r="D26" s="136" t="s">
        <v>133</v>
      </c>
      <c r="E26" s="135">
        <f>SUM('[1]Общие результаты мс'!M34:M38)</f>
        <v>189.7</v>
      </c>
      <c r="F26" s="132">
        <f>[2]ГР.УП!$F$13</f>
        <v>21.7</v>
      </c>
      <c r="G26" s="133">
        <f t="shared" si="0"/>
        <v>211.39999999999998</v>
      </c>
    </row>
    <row r="27" spans="2:7" ht="21" customHeight="1" x14ac:dyDescent="0.25">
      <c r="B27" s="128">
        <v>17</v>
      </c>
      <c r="C27" s="129" t="s">
        <v>90</v>
      </c>
      <c r="D27" s="136" t="s">
        <v>91</v>
      </c>
      <c r="E27" s="135">
        <f>SUM('[1]Общие результаты мс'!M92:M97)-MIN('[1]Общие результаты мс'!M93:M95)-MIN('[1]Общие результаты мс'!M92,'[1]Общие результаты мс'!M96:M97)</f>
        <v>185.5</v>
      </c>
      <c r="F27" s="132">
        <f>[2]ГР.УП!$F$28</f>
        <v>25.799999999999997</v>
      </c>
      <c r="G27" s="133">
        <f t="shared" si="0"/>
        <v>211.3</v>
      </c>
    </row>
    <row r="28" spans="2:7" ht="21" customHeight="1" x14ac:dyDescent="0.25">
      <c r="B28" s="128">
        <v>18</v>
      </c>
      <c r="C28" s="129" t="s">
        <v>150</v>
      </c>
      <c r="D28" s="138" t="s">
        <v>151</v>
      </c>
      <c r="E28" s="135">
        <f>SUM('[1]Общие результаты мс'!M109:M113)</f>
        <v>188.85</v>
      </c>
      <c r="F28" s="132">
        <f>[2]ГР.УП!$F$19</f>
        <v>20.6</v>
      </c>
      <c r="G28" s="133">
        <f t="shared" si="0"/>
        <v>209.45</v>
      </c>
    </row>
    <row r="29" spans="2:7" ht="21" customHeight="1" x14ac:dyDescent="0.25">
      <c r="B29" s="128">
        <v>19</v>
      </c>
      <c r="C29" s="129" t="s">
        <v>208</v>
      </c>
      <c r="D29" s="130" t="s">
        <v>209</v>
      </c>
      <c r="E29" s="135">
        <f>SUM('[1]Общие результаты мс'!M57:M62)-MIN('[1]Общие результаты мс'!M57:M62)</f>
        <v>186</v>
      </c>
      <c r="F29" s="132">
        <f>[2]ГР.УП!$F$17</f>
        <v>20.700000000000003</v>
      </c>
      <c r="G29" s="133">
        <f t="shared" si="0"/>
        <v>206.7</v>
      </c>
    </row>
    <row r="30" spans="2:7" s="7" customFormat="1" ht="21" customHeight="1" x14ac:dyDescent="0.2">
      <c r="B30" s="128">
        <v>20</v>
      </c>
      <c r="C30" s="129" t="s">
        <v>214</v>
      </c>
      <c r="D30" s="130" t="s">
        <v>215</v>
      </c>
      <c r="E30" s="135">
        <f>SUM('[1]Общие результаты мс'!M10:M15)-MIN('[1]Общие результаты мс'!M10:M15)</f>
        <v>187.2</v>
      </c>
      <c r="F30" s="132">
        <f>[2]ГР.УП!$F$10</f>
        <v>18.75</v>
      </c>
      <c r="G30" s="133">
        <f t="shared" si="0"/>
        <v>205.95</v>
      </c>
    </row>
    <row r="31" spans="2:7" ht="21" customHeight="1" x14ac:dyDescent="0.25">
      <c r="B31" s="128">
        <v>21</v>
      </c>
      <c r="C31" s="129" t="s">
        <v>165</v>
      </c>
      <c r="D31" s="138" t="s">
        <v>166</v>
      </c>
      <c r="E31" s="135">
        <f>SUM('[1]Общие результаты мс'!M16:M20)</f>
        <v>188.15</v>
      </c>
      <c r="F31" s="132">
        <v>0</v>
      </c>
      <c r="G31" s="133">
        <f t="shared" si="0"/>
        <v>188.15</v>
      </c>
    </row>
    <row r="32" spans="2:7" s="16" customFormat="1" ht="24" customHeight="1" x14ac:dyDescent="0.25">
      <c r="B32" s="128">
        <v>22</v>
      </c>
      <c r="C32" s="129" t="s">
        <v>221</v>
      </c>
      <c r="D32" s="136" t="s">
        <v>222</v>
      </c>
      <c r="E32" s="135">
        <f>SUM('[1]Общие результаты мс'!M103:M108)-MIN('[1]Общие результаты мс'!M106:M108)</f>
        <v>179.6</v>
      </c>
      <c r="F32" s="132">
        <v>0</v>
      </c>
      <c r="G32" s="133">
        <f t="shared" si="0"/>
        <v>179.6</v>
      </c>
    </row>
    <row r="33" spans="2:10" s="16" customFormat="1" ht="30" customHeight="1" x14ac:dyDescent="0.25">
      <c r="B33" s="128">
        <v>23</v>
      </c>
      <c r="C33" s="129" t="s">
        <v>275</v>
      </c>
      <c r="D33" s="139" t="s">
        <v>276</v>
      </c>
      <c r="E33" s="135">
        <f>SUM('[1]Общие результаты мс'!M138:M139)</f>
        <v>60.8</v>
      </c>
      <c r="F33" s="132">
        <v>0</v>
      </c>
      <c r="G33" s="133">
        <f t="shared" si="0"/>
        <v>60.8</v>
      </c>
      <c r="H33" s="1"/>
      <c r="I33" s="1"/>
      <c r="J33" s="1"/>
    </row>
    <row r="34" spans="2:10" ht="21" customHeight="1" thickBot="1" x14ac:dyDescent="0.3">
      <c r="B34" s="140">
        <v>24</v>
      </c>
      <c r="C34" s="141" t="s">
        <v>188</v>
      </c>
      <c r="D34" s="142" t="s">
        <v>189</v>
      </c>
      <c r="E34" s="143">
        <f>SUM('[1]Общие результаты мс'!M146)</f>
        <v>41.8</v>
      </c>
      <c r="F34" s="144">
        <v>0</v>
      </c>
      <c r="G34" s="144">
        <f t="shared" si="0"/>
        <v>41.8</v>
      </c>
      <c r="H34" s="1"/>
      <c r="I34" s="1"/>
      <c r="J34" s="1"/>
    </row>
    <row r="35" spans="2:10" ht="21" customHeight="1" x14ac:dyDescent="0.25">
      <c r="B35" s="145"/>
      <c r="C35" s="146" t="s">
        <v>286</v>
      </c>
      <c r="D35" s="147" t="s">
        <v>287</v>
      </c>
      <c r="E35" s="131">
        <f>SUM('[1]Общие результаты мс'!M152:M156)</f>
        <v>207.79999999999998</v>
      </c>
      <c r="F35" s="133">
        <v>0</v>
      </c>
      <c r="G35" s="133">
        <f t="shared" si="0"/>
        <v>207.79999999999998</v>
      </c>
      <c r="H35" s="1"/>
      <c r="I35" s="1"/>
      <c r="J35" s="1"/>
    </row>
    <row r="36" spans="2:10" ht="21" customHeight="1" x14ac:dyDescent="0.25">
      <c r="B36" s="110"/>
      <c r="C36" s="1"/>
      <c r="D36" s="9"/>
      <c r="E36" s="1"/>
      <c r="F36" s="1"/>
      <c r="G36" s="1"/>
      <c r="H36" s="1"/>
      <c r="I36" s="1"/>
      <c r="J36" s="1"/>
    </row>
    <row r="37" spans="2:10" ht="21" customHeight="1" x14ac:dyDescent="0.25">
      <c r="B37" s="110"/>
      <c r="C37" s="1"/>
      <c r="D37" s="9"/>
      <c r="E37" s="1"/>
      <c r="F37" s="1"/>
      <c r="G37" s="1"/>
      <c r="H37" s="1"/>
      <c r="I37" s="1"/>
      <c r="J37" s="1"/>
    </row>
    <row r="38" spans="2:10" x14ac:dyDescent="0.25">
      <c r="B38" s="110"/>
      <c r="C38" s="110"/>
      <c r="D38" s="110"/>
    </row>
    <row r="39" spans="2:10" x14ac:dyDescent="0.25">
      <c r="C39" s="110" t="s">
        <v>302</v>
      </c>
      <c r="D39" s="9"/>
      <c r="E39" s="110" t="s">
        <v>303</v>
      </c>
    </row>
    <row r="40" spans="2:10" x14ac:dyDescent="0.25">
      <c r="C40" s="1"/>
      <c r="D40" s="9"/>
      <c r="E40" s="1"/>
    </row>
    <row r="41" spans="2:10" x14ac:dyDescent="0.25">
      <c r="C41" s="1"/>
      <c r="D41"/>
      <c r="E41" s="1"/>
    </row>
    <row r="42" spans="2:10" x14ac:dyDescent="0.25">
      <c r="C42" s="110" t="s">
        <v>304</v>
      </c>
      <c r="D42" s="9"/>
      <c r="E42" s="111" t="s">
        <v>305</v>
      </c>
    </row>
  </sheetData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інд.пр.</vt:lpstr>
      <vt:lpstr>груп.</vt:lpstr>
      <vt:lpstr>ком.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2016-11-06T09:50:03Z</dcterms:modified>
</cp:coreProperties>
</file>